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426"/>
  <workbookPr showInkAnnotation="0" autoCompressPictures="0"/>
  <mc:AlternateContent xmlns:mc="http://schemas.openxmlformats.org/markup-compatibility/2006">
    <mc:Choice Requires="x15">
      <x15ac:absPath xmlns:x15ac="http://schemas.microsoft.com/office/spreadsheetml/2010/11/ac" url="C:\Users\Ed\Downloads\"/>
    </mc:Choice>
  </mc:AlternateContent>
  <bookViews>
    <workbookView xWindow="0" yWindow="0" windowWidth="28770" windowHeight="11955" tabRatio="500" firstSheet="5" activeTab="8"/>
  </bookViews>
  <sheets>
    <sheet name="Cover Page" sheetId="1" r:id="rId1"/>
    <sheet name="Balance Sheet" sheetId="5" r:id="rId2"/>
    <sheet name="Income Statement" sheetId="3" r:id="rId3"/>
    <sheet name="Value Drivers" sheetId="4" r:id="rId4"/>
    <sheet name="CB_DATA_" sheetId="9" state="veryHidden" r:id="rId5"/>
    <sheet name="Revenue Growth" sheetId="10" r:id="rId6"/>
    <sheet name="P-DCF" sheetId="13" r:id="rId7"/>
    <sheet name="MC -  no WC var." sheetId="17" r:id="rId8"/>
    <sheet name="MC - low WC var." sheetId="18" r:id="rId9"/>
    <sheet name="MC - high WC var." sheetId="15" r:id="rId10"/>
    <sheet name="Comps" sheetId="19" r:id="rId11"/>
  </sheets>
  <definedNames>
    <definedName name="CB_00931e706935405b98bf2547eb173507" localSheetId="7" hidden="1">'MC -  no WC var.'!$K$68</definedName>
    <definedName name="CB_00931e706935405b98bf2547eb173507" localSheetId="9" hidden="1">'MC - high WC var.'!$K$68</definedName>
    <definedName name="CB_00931e706935405b98bf2547eb173507" localSheetId="8" hidden="1">'MC - low WC var.'!$K$68</definedName>
    <definedName name="CB_028032f268024976aabf9fa8af9040b0" localSheetId="7" hidden="1">'MC -  no WC var.'!$J$85</definedName>
    <definedName name="CB_028032f268024976aabf9fa8af9040b0" localSheetId="9" hidden="1">'MC - high WC var.'!$J$85</definedName>
    <definedName name="CB_028032f268024976aabf9fa8af9040b0" localSheetId="8" hidden="1">'MC - low WC var.'!$J$85</definedName>
    <definedName name="CB_049c52f01cea41d1a8bfdf7dfa3ddb20" localSheetId="9" hidden="1">'MC - high WC var.'!$F$94</definedName>
    <definedName name="CB_049c52f01cea41d1a8bfdf7dfa3ddb20" localSheetId="8" hidden="1">'MC - low WC var.'!$F$94</definedName>
    <definedName name="CB_050c7b5175814dc8be955aac950ef9ad" localSheetId="7" hidden="1">'MC -  no WC var.'!$H$87</definedName>
    <definedName name="CB_050c7b5175814dc8be955aac950ef9ad" localSheetId="9" hidden="1">'MC - high WC var.'!$H$87</definedName>
    <definedName name="CB_050c7b5175814dc8be955aac950ef9ad" localSheetId="8" hidden="1">'MC - low WC var.'!$H$87</definedName>
    <definedName name="CB_06b2d722dd7d4a14ad6a8b174cb7a17e" localSheetId="7" hidden="1">'MC -  no WC var.'!$C$87</definedName>
    <definedName name="CB_06b2d722dd7d4a14ad6a8b174cb7a17e" localSheetId="9" hidden="1">'MC - high WC var.'!$C$87</definedName>
    <definedName name="CB_06b2d722dd7d4a14ad6a8b174cb7a17e" localSheetId="8" hidden="1">'MC - low WC var.'!$C$87</definedName>
    <definedName name="CB_0745135ffda0428e89f52f531d1178d7" localSheetId="7" hidden="1">'MC -  no WC var.'!$G$98</definedName>
    <definedName name="CB_0745135ffda0428e89f52f531d1178d7" localSheetId="9" hidden="1">'MC - high WC var.'!$G$98</definedName>
    <definedName name="CB_0745135ffda0428e89f52f531d1178d7" localSheetId="8" hidden="1">'MC - low WC var.'!$G$98</definedName>
    <definedName name="CB_07fd95bbfc914b55bcecb3d92eb7da47" localSheetId="7" hidden="1">'MC -  no WC var.'!$E$98</definedName>
    <definedName name="CB_07fd95bbfc914b55bcecb3d92eb7da47" localSheetId="9" hidden="1">'MC - high WC var.'!$E$98</definedName>
    <definedName name="CB_07fd95bbfc914b55bcecb3d92eb7da47" localSheetId="8" hidden="1">'MC - low WC var.'!$E$98</definedName>
    <definedName name="CB_08f402c4096546babe97d306026a5c89" localSheetId="7" hidden="1">'MC -  no WC var.'!$G$74</definedName>
    <definedName name="CB_08f402c4096546babe97d306026a5c89" localSheetId="9" hidden="1">'MC - high WC var.'!$G$74</definedName>
    <definedName name="CB_08f402c4096546babe97d306026a5c89" localSheetId="8" hidden="1">'MC - low WC var.'!$G$74</definedName>
    <definedName name="CB_0918e37c94d7489ebd982e08520af9ac" localSheetId="7" hidden="1">'MC -  no WC var.'!$J$72</definedName>
    <definedName name="CB_0918e37c94d7489ebd982e08520af9ac" localSheetId="9" hidden="1">'MC - high WC var.'!$J$72</definedName>
    <definedName name="CB_0918e37c94d7489ebd982e08520af9ac" localSheetId="8" hidden="1">'MC - low WC var.'!$J$72</definedName>
    <definedName name="CB_0cefe01cb94e4e64a4c1b50b6c628bc6" localSheetId="7" hidden="1">'MC -  no WC var.'!$H$17</definedName>
    <definedName name="CB_0cefe01cb94e4e64a4c1b50b6c628bc6" localSheetId="9" hidden="1">'MC - high WC var.'!$H$17</definedName>
    <definedName name="CB_0cefe01cb94e4e64a4c1b50b6c628bc6" localSheetId="8" hidden="1">'MC - low WC var.'!$H$17</definedName>
    <definedName name="CB_0da2dc96f7b242daa23aeef8ae56501c" localSheetId="7" hidden="1">'MC -  no WC var.'!$H$50</definedName>
    <definedName name="CB_0da2dc96f7b242daa23aeef8ae56501c" localSheetId="9" hidden="1">'MC - high WC var.'!$H$50</definedName>
    <definedName name="CB_0da2dc96f7b242daa23aeef8ae56501c" localSheetId="8" hidden="1">'MC - low WC var.'!$H$50</definedName>
    <definedName name="CB_0eb6b81b9cda4745a77d13d3bf673c8f" localSheetId="7" hidden="1">'MC -  no WC var.'!$E$64</definedName>
    <definedName name="CB_0eb6b81b9cda4745a77d13d3bf673c8f" localSheetId="9" hidden="1">'MC - high WC var.'!$E$64</definedName>
    <definedName name="CB_0eb6b81b9cda4745a77d13d3bf673c8f" localSheetId="8" hidden="1">'MC - low WC var.'!$E$64</definedName>
    <definedName name="CB_0f2f5c0e010c4286846a66cbde8395e6" localSheetId="7" hidden="1">'MC -  no WC var.'!$D$76</definedName>
    <definedName name="CB_0f2f5c0e010c4286846a66cbde8395e6" localSheetId="9" hidden="1">'MC - high WC var.'!$D$76</definedName>
    <definedName name="CB_0f2f5c0e010c4286846a66cbde8395e6" localSheetId="8" hidden="1">'MC - low WC var.'!$D$76</definedName>
    <definedName name="CB_0ff0b4adca49493f9b1b17aeef95a61d" localSheetId="7" hidden="1">'MC -  no WC var.'!$L$53</definedName>
    <definedName name="CB_0ff0b4adca49493f9b1b17aeef95a61d" localSheetId="9" hidden="1">'MC - high WC var.'!$L$53</definedName>
    <definedName name="CB_0ff0b4adca49493f9b1b17aeef95a61d" localSheetId="8" hidden="1">'MC - low WC var.'!$L$53</definedName>
    <definedName name="CB_1096f6e917454348814a2b73a0d1b9ba" localSheetId="7" hidden="1">'MC -  no WC var.'!$E$72</definedName>
    <definedName name="CB_1096f6e917454348814a2b73a0d1b9ba" localSheetId="9" hidden="1">'MC - high WC var.'!$E$72</definedName>
    <definedName name="CB_1096f6e917454348814a2b73a0d1b9ba" localSheetId="8" hidden="1">'MC - low WC var.'!$E$72</definedName>
    <definedName name="CB_10eb6ebd218f40478b92f83c8c3cd819" localSheetId="7" hidden="1">'MC -  no WC var.'!$H$74</definedName>
    <definedName name="CB_10eb6ebd218f40478b92f83c8c3cd819" localSheetId="9" hidden="1">'MC - high WC var.'!$H$74</definedName>
    <definedName name="CB_10eb6ebd218f40478b92f83c8c3cd819" localSheetId="8" hidden="1">'MC - low WC var.'!$H$74</definedName>
    <definedName name="CB_124cef0ed9ed4a91b46b508e63ed9e0c" localSheetId="7" hidden="1">'MC -  no WC var.'!$L$76</definedName>
    <definedName name="CB_124cef0ed9ed4a91b46b508e63ed9e0c" localSheetId="9" hidden="1">'MC - high WC var.'!$L$76</definedName>
    <definedName name="CB_124cef0ed9ed4a91b46b508e63ed9e0c" localSheetId="8" hidden="1">'MC - low WC var.'!$L$76</definedName>
    <definedName name="CB_12549d5446ef403faa7c04dd988325ed" localSheetId="7" hidden="1">'MC -  no WC var.'!$K$70</definedName>
    <definedName name="CB_12549d5446ef403faa7c04dd988325ed" localSheetId="9" hidden="1">'MC - high WC var.'!$K$70</definedName>
    <definedName name="CB_12549d5446ef403faa7c04dd988325ed" localSheetId="8" hidden="1">'MC - low WC var.'!$K$70</definedName>
    <definedName name="CB_12f5759b897a45eea6775f15579b0144" localSheetId="9" hidden="1">'MC - high WC var.'!$D$94</definedName>
    <definedName name="CB_12f5759b897a45eea6775f15579b0144" localSheetId="8" hidden="1">'MC - low WC var.'!$D$94</definedName>
    <definedName name="CB_1423b27555c14c73a4dec122a4c39f66" localSheetId="7" hidden="1">'MC -  no WC var.'!$D$85</definedName>
    <definedName name="CB_1423b27555c14c73a4dec122a4c39f66" localSheetId="9" hidden="1">'MC - high WC var.'!$D$85</definedName>
    <definedName name="CB_1423b27555c14c73a4dec122a4c39f66" localSheetId="8" hidden="1">'MC - low WC var.'!$D$85</definedName>
    <definedName name="CB_1528ddb733174eb696278417b0ffb1b1" localSheetId="7" hidden="1">'MC -  no WC var.'!$F$56</definedName>
    <definedName name="CB_1528ddb733174eb696278417b0ffb1b1" localSheetId="9" hidden="1">'MC - high WC var.'!$F$56</definedName>
    <definedName name="CB_1528ddb733174eb696278417b0ffb1b1" localSheetId="8" hidden="1">'MC - low WC var.'!$F$56</definedName>
    <definedName name="CB_15fa99e5565a46f0a095de19e271cbcb" localSheetId="7" hidden="1">'MC -  no WC var.'!$K$47</definedName>
    <definedName name="CB_15fa99e5565a46f0a095de19e271cbcb" localSheetId="9" hidden="1">'MC - high WC var.'!$K$47</definedName>
    <definedName name="CB_15fa99e5565a46f0a095de19e271cbcb" localSheetId="8" hidden="1">'MC - low WC var.'!$K$47</definedName>
    <definedName name="CB_1665358beed340eca83d0e6b2caa0f3e" localSheetId="9" hidden="1">'MC - high WC var.'!$L$94</definedName>
    <definedName name="CB_1665358beed340eca83d0e6b2caa0f3e" localSheetId="8" hidden="1">'MC - low WC var.'!$L$94</definedName>
    <definedName name="CB_17220fa101f8422d998856608e2a5711" localSheetId="7" hidden="1">'MC -  no WC var.'!$L$74</definedName>
    <definedName name="CB_17220fa101f8422d998856608e2a5711" localSheetId="9" hidden="1">'MC - high WC var.'!$L$74</definedName>
    <definedName name="CB_17220fa101f8422d998856608e2a5711" localSheetId="8" hidden="1">'MC - low WC var.'!$L$74</definedName>
    <definedName name="CB_1d15f162a2294da0ac0b4f56cc60d1ec" localSheetId="7" hidden="1">'MC -  no WC var.'!$J$53</definedName>
    <definedName name="CB_1d15f162a2294da0ac0b4f56cc60d1ec" localSheetId="9" hidden="1">'MC - high WC var.'!$J$53</definedName>
    <definedName name="CB_1d15f162a2294da0ac0b4f56cc60d1ec" localSheetId="8" hidden="1">'MC - low WC var.'!$J$53</definedName>
    <definedName name="CB_1d4bb1130711486bb2961a472f0ce856" localSheetId="7" hidden="1">'MC -  no WC var.'!$G$72</definedName>
    <definedName name="CB_1d4bb1130711486bb2961a472f0ce856" localSheetId="9" hidden="1">'MC - high WC var.'!$G$72</definedName>
    <definedName name="CB_1d4bb1130711486bb2961a472f0ce856" localSheetId="8" hidden="1">'MC - low WC var.'!$G$72</definedName>
    <definedName name="CB_1d6899537f3a4e66897167e702620245" localSheetId="7" hidden="1">'MC -  no WC var.'!$H$59</definedName>
    <definedName name="CB_1d6899537f3a4e66897167e702620245" localSheetId="9" hidden="1">'MC - high WC var.'!$H$59</definedName>
    <definedName name="CB_1d6899537f3a4e66897167e702620245" localSheetId="8" hidden="1">'MC - low WC var.'!$H$59</definedName>
    <definedName name="CB_1f2b9c557c1041afa9d06e41c360c87c" localSheetId="7" hidden="1">'MC -  no WC var.'!$B$114</definedName>
    <definedName name="CB_1f2b9c557c1041afa9d06e41c360c87c" localSheetId="9" hidden="1">'MC - high WC var.'!$B$114</definedName>
    <definedName name="CB_1f2b9c557c1041afa9d06e41c360c87c" localSheetId="8" hidden="1">'MC - low WC var.'!$B$114</definedName>
    <definedName name="CB_20c21b27656e4780b9a9f016697b635a" localSheetId="7" hidden="1">'MC -  no WC var.'!$F$98</definedName>
    <definedName name="CB_20c21b27656e4780b9a9f016697b635a" localSheetId="9" hidden="1">'MC - high WC var.'!$F$98</definedName>
    <definedName name="CB_20c21b27656e4780b9a9f016697b635a" localSheetId="8" hidden="1">'MC - low WC var.'!$F$98</definedName>
    <definedName name="CB_22ad013149b54ee48d70f9fc73a29d49" localSheetId="9" hidden="1">'MC - high WC var.'!$J$94</definedName>
    <definedName name="CB_22ad013149b54ee48d70f9fc73a29d49" localSheetId="8" hidden="1">'MC - low WC var.'!$J$94</definedName>
    <definedName name="CB_23d84d3b4bbf455fbd8ff79cd3f4d15e" localSheetId="7" hidden="1">'MC -  no WC var.'!$K$85</definedName>
    <definedName name="CB_23d84d3b4bbf455fbd8ff79cd3f4d15e" localSheetId="9" hidden="1">'MC - high WC var.'!$K$85</definedName>
    <definedName name="CB_23d84d3b4bbf455fbd8ff79cd3f4d15e" localSheetId="8" hidden="1">'MC - low WC var.'!$K$85</definedName>
    <definedName name="CB_26a8eebc7bf6427b9ccb62dc6a1d12d6" localSheetId="7" hidden="1">'MC -  no WC var.'!$F$50</definedName>
    <definedName name="CB_26a8eebc7bf6427b9ccb62dc6a1d12d6" localSheetId="9" hidden="1">'MC - high WC var.'!$F$50</definedName>
    <definedName name="CB_26a8eebc7bf6427b9ccb62dc6a1d12d6" localSheetId="8" hidden="1">'MC - low WC var.'!$F$50</definedName>
    <definedName name="CB_26bfce71b53c4fb494a53f907bebb2b4" localSheetId="7" hidden="1">'MC -  no WC var.'!$J$74</definedName>
    <definedName name="CB_26bfce71b53c4fb494a53f907bebb2b4" localSheetId="9" hidden="1">'MC - high WC var.'!$J$74</definedName>
    <definedName name="CB_26bfce71b53c4fb494a53f907bebb2b4" localSheetId="8" hidden="1">'MC - low WC var.'!$J$74</definedName>
    <definedName name="CB_297779fa144445ef85febe859e3e9649" localSheetId="7" hidden="1">'MC -  no WC var.'!$K$50</definedName>
    <definedName name="CB_297779fa144445ef85febe859e3e9649" localSheetId="9" hidden="1">'MC - high WC var.'!$K$50</definedName>
    <definedName name="CB_297779fa144445ef85febe859e3e9649" localSheetId="8" hidden="1">'MC - low WC var.'!$K$50</definedName>
    <definedName name="CB_2979a58cb6b84294859e1f7fabee12b0" localSheetId="7" hidden="1">'MC -  no WC var.'!$K$96</definedName>
    <definedName name="CB_2979a58cb6b84294859e1f7fabee12b0" localSheetId="9" hidden="1">'MC - high WC var.'!$K$96</definedName>
    <definedName name="CB_2979a58cb6b84294859e1f7fabee12b0" localSheetId="8" hidden="1">'MC - low WC var.'!$K$96</definedName>
    <definedName name="CB_29af4517e1884fd0a3bc7fca6ceb5a9f" localSheetId="7" hidden="1">'MC -  no WC var.'!$K$56</definedName>
    <definedName name="CB_29af4517e1884fd0a3bc7fca6ceb5a9f" localSheetId="9" hidden="1">'MC - high WC var.'!$K$56</definedName>
    <definedName name="CB_29af4517e1884fd0a3bc7fca6ceb5a9f" localSheetId="8" hidden="1">'MC - low WC var.'!$K$56</definedName>
    <definedName name="CB_2acdfdb32b2842d9970ffe569bc251e8" localSheetId="7" hidden="1">'MC -  no WC var.'!$G$68</definedName>
    <definedName name="CB_2acdfdb32b2842d9970ffe569bc251e8" localSheetId="9" hidden="1">'MC - high WC var.'!$G$68</definedName>
    <definedName name="CB_2acdfdb32b2842d9970ffe569bc251e8" localSheetId="8" hidden="1">'MC - low WC var.'!$G$68</definedName>
    <definedName name="CB_2c67d429851344e9b6a1384c90584d63" localSheetId="7" hidden="1">'MC -  no WC var.'!$F$66</definedName>
    <definedName name="CB_2c67d429851344e9b6a1384c90584d63" localSheetId="9" hidden="1">'MC - high WC var.'!$F$66</definedName>
    <definedName name="CB_2c67d429851344e9b6a1384c90584d63" localSheetId="8" hidden="1">'MC - low WC var.'!$F$66</definedName>
    <definedName name="CB_2d171149dbd64750accd70bce255359a" localSheetId="7" hidden="1">'MC -  no WC var.'!$D$66</definedName>
    <definedName name="CB_2d171149dbd64750accd70bce255359a" localSheetId="9" hidden="1">'MC - high WC var.'!$D$66</definedName>
    <definedName name="CB_2d171149dbd64750accd70bce255359a" localSheetId="8" hidden="1">'MC - low WC var.'!$D$66</definedName>
    <definedName name="CB_2e5b864a3b6943cc844683b4173fcca4" localSheetId="7" hidden="1">'MC -  no WC var.'!$H$70</definedName>
    <definedName name="CB_2e5b864a3b6943cc844683b4173fcca4" localSheetId="9" hidden="1">'MC - high WC var.'!$H$70</definedName>
    <definedName name="CB_2e5b864a3b6943cc844683b4173fcca4" localSheetId="8" hidden="1">'MC - low WC var.'!$H$70</definedName>
    <definedName name="CB_2f5709144bed4587a1d399f077dfde80" localSheetId="7" hidden="1">'MC -  no WC var.'!$G$56</definedName>
    <definedName name="CB_2f5709144bed4587a1d399f077dfde80" localSheetId="9" hidden="1">'MC - high WC var.'!$G$56</definedName>
    <definedName name="CB_2f5709144bed4587a1d399f077dfde80" localSheetId="8" hidden="1">'MC - low WC var.'!$G$56</definedName>
    <definedName name="CB_306ed0da7dfb4b268dfecde8deeb3d81" localSheetId="7" hidden="1">'MC -  no WC var.'!$D$96</definedName>
    <definedName name="CB_306ed0da7dfb4b268dfecde8deeb3d81" localSheetId="9" hidden="1">'MC - high WC var.'!$D$96</definedName>
    <definedName name="CB_306ed0da7dfb4b268dfecde8deeb3d81" localSheetId="8" hidden="1">'MC - low WC var.'!$D$96</definedName>
    <definedName name="CB_30f93826e2be4f7e8d01748cd4705fb9" localSheetId="7" hidden="1">'MC -  no WC var.'!$E$59</definedName>
    <definedName name="CB_30f93826e2be4f7e8d01748cd4705fb9" localSheetId="9" hidden="1">'MC - high WC var.'!$E$59</definedName>
    <definedName name="CB_30f93826e2be4f7e8d01748cd4705fb9" localSheetId="8" hidden="1">'MC - low WC var.'!$E$59</definedName>
    <definedName name="CB_30fc1f930e0244e28c3e6f7c9f917853" localSheetId="7" hidden="1">'MC -  no WC var.'!$F$59</definedName>
    <definedName name="CB_30fc1f930e0244e28c3e6f7c9f917853" localSheetId="9" hidden="1">'MC - high WC var.'!$F$59</definedName>
    <definedName name="CB_30fc1f930e0244e28c3e6f7c9f917853" localSheetId="8" hidden="1">'MC - low WC var.'!$F$59</definedName>
    <definedName name="CB_31341128c3a74696b0fc0bfe796445fa" localSheetId="7" hidden="1">'MC -  no WC var.'!$L$98</definedName>
    <definedName name="CB_31341128c3a74696b0fc0bfe796445fa" localSheetId="9" hidden="1">'MC - high WC var.'!$L$98</definedName>
    <definedName name="CB_31341128c3a74696b0fc0bfe796445fa" localSheetId="8" hidden="1">'MC - low WC var.'!$L$98</definedName>
    <definedName name="CB_3152bef01f2b45b1963eaa0d7f24997f" localSheetId="7" hidden="1">'MC -  no WC var.'!$E$85</definedName>
    <definedName name="CB_3152bef01f2b45b1963eaa0d7f24997f" localSheetId="9" hidden="1">'MC - high WC var.'!$E$85</definedName>
    <definedName name="CB_3152bef01f2b45b1963eaa0d7f24997f" localSheetId="8" hidden="1">'MC - low WC var.'!$E$85</definedName>
    <definedName name="CB_32f01699d16542fe887ffb6ccff6dc6b" localSheetId="7" hidden="1">'MC -  no WC var.'!$D$64</definedName>
    <definedName name="CB_32f01699d16542fe887ffb6ccff6dc6b" localSheetId="9" hidden="1">'MC - high WC var.'!$D$64</definedName>
    <definedName name="CB_32f01699d16542fe887ffb6ccff6dc6b" localSheetId="8" hidden="1">'MC - low WC var.'!$D$64</definedName>
    <definedName name="CB_335ec128de3146c1b3efd62e1d21f05e" localSheetId="7" hidden="1">'MC -  no WC var.'!$D$47</definedName>
    <definedName name="CB_335ec128de3146c1b3efd62e1d21f05e" localSheetId="9" hidden="1">'MC - high WC var.'!$D$47</definedName>
    <definedName name="CB_335ec128de3146c1b3efd62e1d21f05e" localSheetId="8" hidden="1">'MC - low WC var.'!$D$47</definedName>
    <definedName name="CB_36240310164f4d4ba52ddf57f47bd127" localSheetId="9" hidden="1">'MC - high WC var.'!$G$94</definedName>
    <definedName name="CB_36240310164f4d4ba52ddf57f47bd127" localSheetId="8" hidden="1">'MC - low WC var.'!$G$94</definedName>
    <definedName name="CB_3c024b393e10440f8ff1e0bfca9b7a90" localSheetId="7" hidden="1">'MC -  no WC var.'!$G$64</definedName>
    <definedName name="CB_3c024b393e10440f8ff1e0bfca9b7a90" localSheetId="9" hidden="1">'MC - high WC var.'!$G$64</definedName>
    <definedName name="CB_3c024b393e10440f8ff1e0bfca9b7a90" localSheetId="8" hidden="1">'MC - low WC var.'!$G$64</definedName>
    <definedName name="CB_3da79c5a5bc849e5a76516d1d4eb205a" localSheetId="7" hidden="1">'MC -  no WC var.'!$J$78</definedName>
    <definedName name="CB_3da79c5a5bc849e5a76516d1d4eb205a" localSheetId="9" hidden="1">'MC - high WC var.'!$J$78</definedName>
    <definedName name="CB_3da79c5a5bc849e5a76516d1d4eb205a" localSheetId="8" hidden="1">'MC - low WC var.'!$J$78</definedName>
    <definedName name="CB_3e3282d7c79441b4bbd1ec0df7355f85" localSheetId="7" hidden="1">'MC -  no WC var.'!$H$56</definedName>
    <definedName name="CB_3e3282d7c79441b4bbd1ec0df7355f85" localSheetId="9" hidden="1">'MC - high WC var.'!$H$56</definedName>
    <definedName name="CB_3e3282d7c79441b4bbd1ec0df7355f85" localSheetId="8" hidden="1">'MC - low WC var.'!$H$56</definedName>
    <definedName name="CB_3e35e77285b54d4497dbe10884542e2c" localSheetId="7" hidden="1">'MC -  no WC var.'!$E$87</definedName>
    <definedName name="CB_3e35e77285b54d4497dbe10884542e2c" localSheetId="9" hidden="1">'MC - high WC var.'!$E$87</definedName>
    <definedName name="CB_3e35e77285b54d4497dbe10884542e2c" localSheetId="8" hidden="1">'MC - low WC var.'!$E$87</definedName>
    <definedName name="CB_3ecc87086aad4473b814732b2ba416e8" localSheetId="7" hidden="1">'MC -  no WC var.'!$E$78</definedName>
    <definedName name="CB_3ecc87086aad4473b814732b2ba416e8" localSheetId="9" hidden="1">'MC - high WC var.'!$E$78</definedName>
    <definedName name="CB_3ecc87086aad4473b814732b2ba416e8" localSheetId="8" hidden="1">'MC - low WC var.'!$E$78</definedName>
    <definedName name="CB_40eb0a29908f4761b62bd51496c487e4" localSheetId="7" hidden="1">'MC -  no WC var.'!$H$68</definedName>
    <definedName name="CB_40eb0a29908f4761b62bd51496c487e4" localSheetId="9" hidden="1">'MC - high WC var.'!$H$68</definedName>
    <definedName name="CB_40eb0a29908f4761b62bd51496c487e4" localSheetId="8" hidden="1">'MC - low WC var.'!$H$68</definedName>
    <definedName name="CB_40ed907194c543c28ef34fc40f0d69d3" localSheetId="7" hidden="1">'MC -  no WC var.'!$G$70</definedName>
    <definedName name="CB_40ed907194c543c28ef34fc40f0d69d3" localSheetId="9" hidden="1">'MC - high WC var.'!$G$70</definedName>
    <definedName name="CB_40ed907194c543c28ef34fc40f0d69d3" localSheetId="8" hidden="1">'MC - low WC var.'!$G$70</definedName>
    <definedName name="CB_423a6a5184f84e928e9f4605686aa7af" localSheetId="7" hidden="1">'MC -  no WC var.'!$E$68</definedName>
    <definedName name="CB_423a6a5184f84e928e9f4605686aa7af" localSheetId="9" hidden="1">'MC - high WC var.'!$E$68</definedName>
    <definedName name="CB_423a6a5184f84e928e9f4605686aa7af" localSheetId="8" hidden="1">'MC - low WC var.'!$E$68</definedName>
    <definedName name="CB_444a40216acd4a99889782c60d81e9b6" localSheetId="7" hidden="1">'MC -  no WC var.'!$F$76</definedName>
    <definedName name="CB_444a40216acd4a99889782c60d81e9b6" localSheetId="9" hidden="1">'MC - high WC var.'!$F$76</definedName>
    <definedName name="CB_444a40216acd4a99889782c60d81e9b6" localSheetId="8" hidden="1">'MC - low WC var.'!$F$76</definedName>
    <definedName name="CB_451295307e8e4627a3911ef417696419" localSheetId="7" hidden="1">'MC -  no WC var.'!$F$96</definedName>
    <definedName name="CB_451295307e8e4627a3911ef417696419" localSheetId="9" hidden="1">'MC - high WC var.'!$F$96</definedName>
    <definedName name="CB_451295307e8e4627a3911ef417696419" localSheetId="8" hidden="1">'MC - low WC var.'!$F$96</definedName>
    <definedName name="CB_4693346bbf7f46bcabeec2da7afd16a3" localSheetId="7" hidden="1">'MC -  no WC var.'!$J$98</definedName>
    <definedName name="CB_4693346bbf7f46bcabeec2da7afd16a3" localSheetId="9" hidden="1">'MC - high WC var.'!$J$98</definedName>
    <definedName name="CB_4693346bbf7f46bcabeec2da7afd16a3" localSheetId="8" hidden="1">'MC - low WC var.'!$J$98</definedName>
    <definedName name="CB_46e3a2ccf2d548febc17e7619d3b8317" localSheetId="7" hidden="1">'MC -  no WC var.'!$H$47</definedName>
    <definedName name="CB_46e3a2ccf2d548febc17e7619d3b8317" localSheetId="9" hidden="1">'MC - high WC var.'!$H$47</definedName>
    <definedName name="CB_46e3a2ccf2d548febc17e7619d3b8317" localSheetId="8" hidden="1">'MC - low WC var.'!$H$47</definedName>
    <definedName name="CB_4901d6aaf61349ac87b46a1575136e53" localSheetId="7" hidden="1">'MC -  no WC var.'!$G$59</definedName>
    <definedName name="CB_4901d6aaf61349ac87b46a1575136e53" localSheetId="9" hidden="1">'MC - high WC var.'!$G$59</definedName>
    <definedName name="CB_4901d6aaf61349ac87b46a1575136e53" localSheetId="8" hidden="1">'MC - low WC var.'!$G$59</definedName>
    <definedName name="CB_4a21830d5daf44feacd825924a87b473" localSheetId="7" hidden="1">'MC -  no WC var.'!$H$96</definedName>
    <definedName name="CB_4a21830d5daf44feacd825924a87b473" localSheetId="9" hidden="1">'MC - high WC var.'!$H$96</definedName>
    <definedName name="CB_4a21830d5daf44feacd825924a87b473" localSheetId="8" hidden="1">'MC - low WC var.'!$H$96</definedName>
    <definedName name="CB_4a55cae31a81474f8a5573d7796fe7f4" localSheetId="7" hidden="1">'MC -  no WC var.'!$I$70</definedName>
    <definedName name="CB_4a55cae31a81474f8a5573d7796fe7f4" localSheetId="9" hidden="1">'MC - high WC var.'!$I$70</definedName>
    <definedName name="CB_4a55cae31a81474f8a5573d7796fe7f4" localSheetId="8" hidden="1">'MC - low WC var.'!$I$70</definedName>
    <definedName name="CB_4e574eca53084502b6a8890f317d6497" localSheetId="7" hidden="1">'MC -  no WC var.'!$C$98</definedName>
    <definedName name="CB_4e574eca53084502b6a8890f317d6497" localSheetId="9" hidden="1">'MC - high WC var.'!$C$98</definedName>
    <definedName name="CB_4e574eca53084502b6a8890f317d6497" localSheetId="8" hidden="1">'MC - low WC var.'!$C$98</definedName>
    <definedName name="CB_4f448816760648dcbf88b1f978594438" localSheetId="7" hidden="1">'MC -  no WC var.'!$K$98</definedName>
    <definedName name="CB_4f448816760648dcbf88b1f978594438" localSheetId="9" hidden="1">'MC - high WC var.'!$K$98</definedName>
    <definedName name="CB_4f448816760648dcbf88b1f978594438" localSheetId="8" hidden="1">'MC - low WC var.'!$K$98</definedName>
    <definedName name="CB_53f10eebd4234576ac74d8f286e2edc8" localSheetId="7" hidden="1">'MC -  no WC var.'!$D$78</definedName>
    <definedName name="CB_53f10eebd4234576ac74d8f286e2edc8" localSheetId="9" hidden="1">'MC - high WC var.'!$D$78</definedName>
    <definedName name="CB_53f10eebd4234576ac74d8f286e2edc8" localSheetId="8" hidden="1">'MC - low WC var.'!$D$78</definedName>
    <definedName name="CB_5499b069ffd74593bc6cbdf52d7e8bf7" localSheetId="7" hidden="1">'MC -  no WC var.'!$E$66</definedName>
    <definedName name="CB_5499b069ffd74593bc6cbdf52d7e8bf7" localSheetId="9" hidden="1">'MC - high WC var.'!$E$66</definedName>
    <definedName name="CB_5499b069ffd74593bc6cbdf52d7e8bf7" localSheetId="8" hidden="1">'MC - low WC var.'!$E$66</definedName>
    <definedName name="CB_55d446712eff4832991386b15b75ed61" localSheetId="7" hidden="1">'MC -  no WC var.'!$G$53</definedName>
    <definedName name="CB_55d446712eff4832991386b15b75ed61" localSheetId="9" hidden="1">'MC - high WC var.'!$G$53</definedName>
    <definedName name="CB_55d446712eff4832991386b15b75ed61" localSheetId="8" hidden="1">'MC - low WC var.'!$G$53</definedName>
    <definedName name="CB_57bd5b0b0f2143b39ddf11fec8cb90c7" localSheetId="7" hidden="1">'MC -  no WC var.'!$J$76</definedName>
    <definedName name="CB_57bd5b0b0f2143b39ddf11fec8cb90c7" localSheetId="9" hidden="1">'MC - high WC var.'!$J$76</definedName>
    <definedName name="CB_57bd5b0b0f2143b39ddf11fec8cb90c7" localSheetId="8" hidden="1">'MC - low WC var.'!$J$76</definedName>
    <definedName name="CB_58968bcc715546f38ccdab8f049160cc" localSheetId="7" hidden="1">'MC -  no WC var.'!$L$56</definedName>
    <definedName name="CB_58968bcc715546f38ccdab8f049160cc" localSheetId="9" hidden="1">'MC - high WC var.'!$L$56</definedName>
    <definedName name="CB_58968bcc715546f38ccdab8f049160cc" localSheetId="8" hidden="1">'MC - low WC var.'!$L$56</definedName>
    <definedName name="CB_59b73e98cb854589a00b1d348ed1cc5c" localSheetId="9" hidden="1">'MC - high WC var.'!$I$94</definedName>
    <definedName name="CB_59b73e98cb854589a00b1d348ed1cc5c" localSheetId="8" hidden="1">'MC - low WC var.'!$I$94</definedName>
    <definedName name="CB_5a6a396aa0064dcea00a5ffd0b0996fb" localSheetId="7" hidden="1">'MC -  no WC var.'!$G$87</definedName>
    <definedName name="CB_5a6a396aa0064dcea00a5ffd0b0996fb" localSheetId="9" hidden="1">'MC - high WC var.'!$G$87</definedName>
    <definedName name="CB_5a6a396aa0064dcea00a5ffd0b0996fb" localSheetId="8" hidden="1">'MC - low WC var.'!$G$87</definedName>
    <definedName name="CB_5ba72fccd5ef4af291c0f400f03943e9" localSheetId="7" hidden="1">'MC -  no WC var.'!$H$78</definedName>
    <definedName name="CB_5ba72fccd5ef4af291c0f400f03943e9" localSheetId="9" hidden="1">'MC - high WC var.'!$H$78</definedName>
    <definedName name="CB_5ba72fccd5ef4af291c0f400f03943e9" localSheetId="8" hidden="1">'MC - low WC var.'!$H$78</definedName>
    <definedName name="CB_5c494e17ce264690bb24a61a4278390d" localSheetId="7" hidden="1">'MC -  no WC var.'!$C$56</definedName>
    <definedName name="CB_5c494e17ce264690bb24a61a4278390d" localSheetId="9" hidden="1">'MC - high WC var.'!$C$56</definedName>
    <definedName name="CB_5c494e17ce264690bb24a61a4278390d" localSheetId="8" hidden="1">'MC - low WC var.'!$C$56</definedName>
    <definedName name="CB_5e017352a8b94b6aad7821a6482c8980" localSheetId="7" hidden="1">'MC -  no WC var.'!$K$66</definedName>
    <definedName name="CB_5e017352a8b94b6aad7821a6482c8980" localSheetId="9" hidden="1">'MC - high WC var.'!$K$66</definedName>
    <definedName name="CB_5e017352a8b94b6aad7821a6482c8980" localSheetId="8" hidden="1">'MC - low WC var.'!$K$66</definedName>
    <definedName name="CB_61fb76ad4530496c8044478fb43d2d26" localSheetId="7" hidden="1">'MC -  no WC var.'!$I$96</definedName>
    <definedName name="CB_61fb76ad4530496c8044478fb43d2d26" localSheetId="9" hidden="1">'MC - high WC var.'!$I$96</definedName>
    <definedName name="CB_61fb76ad4530496c8044478fb43d2d26" localSheetId="8" hidden="1">'MC - low WC var.'!$I$96</definedName>
    <definedName name="CB_624159d56c7c46f6939ab3a14e9efd16" localSheetId="7" hidden="1">'MC -  no WC var.'!$J$47</definedName>
    <definedName name="CB_624159d56c7c46f6939ab3a14e9efd16" localSheetId="9" hidden="1">'MC - high WC var.'!$J$47</definedName>
    <definedName name="CB_624159d56c7c46f6939ab3a14e9efd16" localSheetId="8" hidden="1">'MC - low WC var.'!$J$47</definedName>
    <definedName name="CB_642b8f943e2f40248e65d70419d94a9c" localSheetId="7" hidden="1">'MC -  no WC var.'!$J$87</definedName>
    <definedName name="CB_642b8f943e2f40248e65d70419d94a9c" localSheetId="9" hidden="1">'MC - high WC var.'!$J$87</definedName>
    <definedName name="CB_642b8f943e2f40248e65d70419d94a9c" localSheetId="8" hidden="1">'MC - low WC var.'!$J$87</definedName>
    <definedName name="CB_68113f79a812402a9798ae383593de86" localSheetId="7" hidden="1">'MC -  no WC var.'!$G$85</definedName>
    <definedName name="CB_68113f79a812402a9798ae383593de86" localSheetId="9" hidden="1">'MC - high WC var.'!$G$85</definedName>
    <definedName name="CB_68113f79a812402a9798ae383593de86" localSheetId="8" hidden="1">'MC - low WC var.'!$G$85</definedName>
    <definedName name="CB_68701185a6d5401290705d607665d149" localSheetId="7" hidden="1">'MC -  no WC var.'!$H$66</definedName>
    <definedName name="CB_68701185a6d5401290705d607665d149" localSheetId="9" hidden="1">'MC - high WC var.'!$H$66</definedName>
    <definedName name="CB_68701185a6d5401290705d607665d149" localSheetId="8" hidden="1">'MC - low WC var.'!$H$66</definedName>
    <definedName name="CB_69ecb055ae3d40fd909c00a3fc106f8f" localSheetId="7" hidden="1">'MC -  no WC var.'!$I$85</definedName>
    <definedName name="CB_69ecb055ae3d40fd909c00a3fc106f8f" localSheetId="9" hidden="1">'MC - high WC var.'!$I$85</definedName>
    <definedName name="CB_69ecb055ae3d40fd909c00a3fc106f8f" localSheetId="8" hidden="1">'MC - low WC var.'!$I$85</definedName>
    <definedName name="CB_6d34286eeca34ce9a3a0905f72f1b252" localSheetId="7" hidden="1">'MC -  no WC var.'!$D$56</definedName>
    <definedName name="CB_6d34286eeca34ce9a3a0905f72f1b252" localSheetId="9" hidden="1">'MC - high WC var.'!$D$56</definedName>
    <definedName name="CB_6d34286eeca34ce9a3a0905f72f1b252" localSheetId="8" hidden="1">'MC - low WC var.'!$D$56</definedName>
    <definedName name="CB_6d90c52651834906a66cdb59a5e0ac4f" localSheetId="7" hidden="1">'MC -  no WC var.'!$K$53</definedName>
    <definedName name="CB_6d90c52651834906a66cdb59a5e0ac4f" localSheetId="9" hidden="1">'MC - high WC var.'!$K$53</definedName>
    <definedName name="CB_6d90c52651834906a66cdb59a5e0ac4f" localSheetId="8" hidden="1">'MC - low WC var.'!$K$53</definedName>
    <definedName name="CB_6e3d4785a3434e37aa69cdc3731f2ebd" localSheetId="7" hidden="1">'MC -  no WC var.'!$C$47</definedName>
    <definedName name="CB_6e3d4785a3434e37aa69cdc3731f2ebd" localSheetId="9" hidden="1">'MC - high WC var.'!$C$47</definedName>
    <definedName name="CB_6e3d4785a3434e37aa69cdc3731f2ebd" localSheetId="8" hidden="1">'MC - low WC var.'!$C$47</definedName>
    <definedName name="CB_703d18e8629842faaa1f89b8fe2c552e" localSheetId="7" hidden="1">'MC -  no WC var.'!$G$66</definedName>
    <definedName name="CB_703d18e8629842faaa1f89b8fe2c552e" localSheetId="9" hidden="1">'MC - high WC var.'!$G$66</definedName>
    <definedName name="CB_703d18e8629842faaa1f89b8fe2c552e" localSheetId="8" hidden="1">'MC - low WC var.'!$G$66</definedName>
    <definedName name="CB_730631ab380b4cbdaab5a7a27f89080a" localSheetId="7" hidden="1">'MC -  no WC var.'!$L$68</definedName>
    <definedName name="CB_730631ab380b4cbdaab5a7a27f89080a" localSheetId="9" hidden="1">'MC - high WC var.'!$L$68</definedName>
    <definedName name="CB_730631ab380b4cbdaab5a7a27f89080a" localSheetId="8" hidden="1">'MC - low WC var.'!$L$68</definedName>
    <definedName name="CB_7340eb162c1043dfa34d3d0bbfa63ee4" localSheetId="7" hidden="1">'MC -  no WC var.'!$I$56</definedName>
    <definedName name="CB_7340eb162c1043dfa34d3d0bbfa63ee4" localSheetId="9" hidden="1">'MC - high WC var.'!$I$56</definedName>
    <definedName name="CB_7340eb162c1043dfa34d3d0bbfa63ee4" localSheetId="8" hidden="1">'MC - low WC var.'!$I$56</definedName>
    <definedName name="CB_74d40b18b8aa40b6821f1f809130c65c" localSheetId="7" hidden="1">'MC -  no WC var.'!$D$98</definedName>
    <definedName name="CB_74d40b18b8aa40b6821f1f809130c65c" localSheetId="9" hidden="1">'MC - high WC var.'!$D$98</definedName>
    <definedName name="CB_74d40b18b8aa40b6821f1f809130c65c" localSheetId="8" hidden="1">'MC - low WC var.'!$D$98</definedName>
    <definedName name="CB_75579281469249188e911ab8005a62e7" localSheetId="7" hidden="1">'MC -  no WC var.'!$E$96</definedName>
    <definedName name="CB_75579281469249188e911ab8005a62e7" localSheetId="9" hidden="1">'MC - high WC var.'!$E$96</definedName>
    <definedName name="CB_75579281469249188e911ab8005a62e7" localSheetId="8" hidden="1">'MC - low WC var.'!$E$96</definedName>
    <definedName name="CB_7655a518d7a04330a5fd626bc6fb46fb" localSheetId="7" hidden="1">'MC -  no WC var.'!$E$53</definedName>
    <definedName name="CB_7655a518d7a04330a5fd626bc6fb46fb" localSheetId="9" hidden="1">'MC - high WC var.'!$E$53</definedName>
    <definedName name="CB_7655a518d7a04330a5fd626bc6fb46fb" localSheetId="8" hidden="1">'MC - low WC var.'!$E$53</definedName>
    <definedName name="CB_797785de02a04986a170e259d4c69f05" localSheetId="7" hidden="1">'MC -  no WC var.'!$J$96</definedName>
    <definedName name="CB_797785de02a04986a170e259d4c69f05" localSheetId="9" hidden="1">'MC - high WC var.'!$J$96</definedName>
    <definedName name="CB_797785de02a04986a170e259d4c69f05" localSheetId="8" hidden="1">'MC - low WC var.'!$J$96</definedName>
    <definedName name="CB_7a058d804f944eee8a6352f4dde2cd42" localSheetId="7" hidden="1">'MC -  no WC var.'!$D$50</definedName>
    <definedName name="CB_7a058d804f944eee8a6352f4dde2cd42" localSheetId="9" hidden="1">'MC - high WC var.'!$D$50</definedName>
    <definedName name="CB_7a058d804f944eee8a6352f4dde2cd42" localSheetId="8" hidden="1">'MC - low WC var.'!$D$50</definedName>
    <definedName name="CB_7a62fd0fd51544368eb72d78e0453a3f" localSheetId="7" hidden="1">'MC -  no WC var.'!$I$53</definedName>
    <definedName name="CB_7a62fd0fd51544368eb72d78e0453a3f" localSheetId="9" hidden="1">'MC - high WC var.'!$I$53</definedName>
    <definedName name="CB_7a62fd0fd51544368eb72d78e0453a3f" localSheetId="8" hidden="1">'MC - low WC var.'!$I$53</definedName>
    <definedName name="CB_7d028720e81a47f98e5a0840ea5289bd" localSheetId="7" hidden="1">'MC -  no WC var.'!$G$50</definedName>
    <definedName name="CB_7d028720e81a47f98e5a0840ea5289bd" localSheetId="9" hidden="1">'MC - high WC var.'!$G$50</definedName>
    <definedName name="CB_7d028720e81a47f98e5a0840ea5289bd" localSheetId="8" hidden="1">'MC - low WC var.'!$G$50</definedName>
    <definedName name="CB_7e4bc98d749042768867c8472b5e6eaf" localSheetId="7" hidden="1">'MC -  no WC var.'!$E$47</definedName>
    <definedName name="CB_7e4bc98d749042768867c8472b5e6eaf" localSheetId="9" hidden="1">'MC - high WC var.'!$E$47</definedName>
    <definedName name="CB_7e4bc98d749042768867c8472b5e6eaf" localSheetId="8" hidden="1">'MC - low WC var.'!$E$47</definedName>
    <definedName name="CB_7e880c0eb5d144689d1c326f1e58577a" localSheetId="7" hidden="1">'MC -  no WC var.'!$C$70</definedName>
    <definedName name="CB_7e880c0eb5d144689d1c326f1e58577a" localSheetId="9" hidden="1">'MC - high WC var.'!$C$70</definedName>
    <definedName name="CB_7e880c0eb5d144689d1c326f1e58577a" localSheetId="8" hidden="1">'MC - low WC var.'!$C$70</definedName>
    <definedName name="CB_7eb718640bc349258f40b45598c91f72" localSheetId="7" hidden="1">'MC -  no WC var.'!$K$78</definedName>
    <definedName name="CB_7eb718640bc349258f40b45598c91f72" localSheetId="9" hidden="1">'MC - high WC var.'!$K$78</definedName>
    <definedName name="CB_7eb718640bc349258f40b45598c91f72" localSheetId="8" hidden="1">'MC - low WC var.'!$K$78</definedName>
    <definedName name="CB_7ed5512cba094af8831a4ae98478770d" localSheetId="7" hidden="1">'MC -  no WC var.'!$E$74</definedName>
    <definedName name="CB_7ed5512cba094af8831a4ae98478770d" localSheetId="9" hidden="1">'MC - high WC var.'!$E$74</definedName>
    <definedName name="CB_7ed5512cba094af8831a4ae98478770d" localSheetId="8" hidden="1">'MC - low WC var.'!$E$74</definedName>
    <definedName name="CB_7f94d1a5a26e41aeb4c9e22892621ae5" localSheetId="7" hidden="1">'MC -  no WC var.'!$J$50</definedName>
    <definedName name="CB_7f94d1a5a26e41aeb4c9e22892621ae5" localSheetId="9" hidden="1">'MC - high WC var.'!$J$50</definedName>
    <definedName name="CB_7f94d1a5a26e41aeb4c9e22892621ae5" localSheetId="8" hidden="1">'MC - low WC var.'!$J$50</definedName>
    <definedName name="CB_81d93623a24d4daf8276de6c3a8cab53" localSheetId="7" hidden="1">'MC -  no WC var.'!$C$68</definedName>
    <definedName name="CB_81d93623a24d4daf8276de6c3a8cab53" localSheetId="9" hidden="1">'MC - high WC var.'!$C$68</definedName>
    <definedName name="CB_81d93623a24d4daf8276de6c3a8cab53" localSheetId="8" hidden="1">'MC - low WC var.'!$C$68</definedName>
    <definedName name="CB_83b3162e0fd045f4bb404e45911448b8" localSheetId="7" hidden="1">'MC -  no WC var.'!$I$78</definedName>
    <definedName name="CB_83b3162e0fd045f4bb404e45911448b8" localSheetId="9" hidden="1">'MC - high WC var.'!$I$78</definedName>
    <definedName name="CB_83b3162e0fd045f4bb404e45911448b8" localSheetId="8" hidden="1">'MC - low WC var.'!$I$78</definedName>
    <definedName name="CB_83bee44fcc7b4e3b985acdecc8587f37" localSheetId="7" hidden="1">'MC -  no WC var.'!$K$76</definedName>
    <definedName name="CB_83bee44fcc7b4e3b985acdecc8587f37" localSheetId="9" hidden="1">'MC - high WC var.'!$K$76</definedName>
    <definedName name="CB_83bee44fcc7b4e3b985acdecc8587f37" localSheetId="8" hidden="1">'MC - low WC var.'!$K$76</definedName>
    <definedName name="CB_83e3d86b94d94451a08b24031fa094f8" localSheetId="7" hidden="1">'MC -  no WC var.'!$E$50</definedName>
    <definedName name="CB_83e3d86b94d94451a08b24031fa094f8" localSheetId="9" hidden="1">'MC - high WC var.'!$E$50</definedName>
    <definedName name="CB_83e3d86b94d94451a08b24031fa094f8" localSheetId="8" hidden="1">'MC - low WC var.'!$E$50</definedName>
    <definedName name="CB_85c517edc6d04516accbd13c67149ff8" localSheetId="7" hidden="1">'MC -  no WC var.'!$F$47</definedName>
    <definedName name="CB_85c517edc6d04516accbd13c67149ff8" localSheetId="9" hidden="1">'MC - high WC var.'!$F$47</definedName>
    <definedName name="CB_85c517edc6d04516accbd13c67149ff8" localSheetId="8" hidden="1">'MC - low WC var.'!$F$47</definedName>
    <definedName name="CB_8a016d565d6947838f016871d31c7f29" localSheetId="7" hidden="1">'MC -  no WC var.'!$J$64</definedName>
    <definedName name="CB_8a016d565d6947838f016871d31c7f29" localSheetId="9" hidden="1">'MC - high WC var.'!$J$64</definedName>
    <definedName name="CB_8a016d565d6947838f016871d31c7f29" localSheetId="8" hidden="1">'MC - low WC var.'!$J$64</definedName>
    <definedName name="CB_8a6d8119156c4a658a21dbe82b00dce9" localSheetId="7" hidden="1">'MC -  no WC var.'!$L$59</definedName>
    <definedName name="CB_8a6d8119156c4a658a21dbe82b00dce9" localSheetId="9" hidden="1">'MC - high WC var.'!$L$59</definedName>
    <definedName name="CB_8a6d8119156c4a658a21dbe82b00dce9" localSheetId="8" hidden="1">'MC - low WC var.'!$L$59</definedName>
    <definedName name="CB_8c1cfce45d994881b9a4ac85e6f570f6" localSheetId="7" hidden="1">'MC -  no WC var.'!$K$74</definedName>
    <definedName name="CB_8c1cfce45d994881b9a4ac85e6f570f6" localSheetId="9" hidden="1">'MC - high WC var.'!$K$74</definedName>
    <definedName name="CB_8c1cfce45d994881b9a4ac85e6f570f6" localSheetId="8" hidden="1">'MC - low WC var.'!$K$74</definedName>
    <definedName name="CB_8c90f96de48e4ed2b17f9efa58d43805" localSheetId="7" hidden="1">'MC -  no WC var.'!$C$78</definedName>
    <definedName name="CB_8c90f96de48e4ed2b17f9efa58d43805" localSheetId="9" hidden="1">'MC - high WC var.'!$C$78</definedName>
    <definedName name="CB_8c90f96de48e4ed2b17f9efa58d43805" localSheetId="8" hidden="1">'MC - low WC var.'!$C$78</definedName>
    <definedName name="CB_8dd3e0410f89496bbec428cb7a44eb83" localSheetId="7" hidden="1">'MC -  no WC var.'!$L$66</definedName>
    <definedName name="CB_8dd3e0410f89496bbec428cb7a44eb83" localSheetId="9" hidden="1">'MC - high WC var.'!$L$66</definedName>
    <definedName name="CB_8dd3e0410f89496bbec428cb7a44eb83" localSheetId="8" hidden="1">'MC - low WC var.'!$L$66</definedName>
    <definedName name="CB_8e820b2f47db47c6951bb3001b606084" localSheetId="7" hidden="1">'MC -  no WC var.'!$L$72</definedName>
    <definedName name="CB_8e820b2f47db47c6951bb3001b606084" localSheetId="9" hidden="1">'MC - high WC var.'!$L$72</definedName>
    <definedName name="CB_8e820b2f47db47c6951bb3001b606084" localSheetId="8" hidden="1">'MC - low WC var.'!$L$72</definedName>
    <definedName name="CB_8fb9e5c51718402db495e6919ac9be49" localSheetId="7" hidden="1">'MC -  no WC var.'!$H$72</definedName>
    <definedName name="CB_8fb9e5c51718402db495e6919ac9be49" localSheetId="9" hidden="1">'MC - high WC var.'!$H$72</definedName>
    <definedName name="CB_8fb9e5c51718402db495e6919ac9be49" localSheetId="8" hidden="1">'MC - low WC var.'!$H$72</definedName>
    <definedName name="CB_90dfeb9022b8436b94e2c4d1be96e7c6" localSheetId="7" hidden="1">'MC -  no WC var.'!$C$66</definedName>
    <definedName name="CB_90dfeb9022b8436b94e2c4d1be96e7c6" localSheetId="9" hidden="1">'MC - high WC var.'!$C$66</definedName>
    <definedName name="CB_90dfeb9022b8436b94e2c4d1be96e7c6" localSheetId="8" hidden="1">'MC - low WC var.'!$C$66</definedName>
    <definedName name="CB_9161d39c41cb4d84bc0d5cb9199664bb" localSheetId="7" hidden="1">'MC -  no WC var.'!$I$74</definedName>
    <definedName name="CB_9161d39c41cb4d84bc0d5cb9199664bb" localSheetId="9" hidden="1">'MC - high WC var.'!$I$74</definedName>
    <definedName name="CB_9161d39c41cb4d84bc0d5cb9199664bb" localSheetId="8" hidden="1">'MC - low WC var.'!$I$74</definedName>
    <definedName name="CB_92000b5a110747e9bbf3ae5b39e59bb0" localSheetId="7" hidden="1">'MC -  no WC var.'!$F$68</definedName>
    <definedName name="CB_92000b5a110747e9bbf3ae5b39e59bb0" localSheetId="9" hidden="1">'MC - high WC var.'!$F$68</definedName>
    <definedName name="CB_92000b5a110747e9bbf3ae5b39e59bb0" localSheetId="8" hidden="1">'MC - low WC var.'!$F$68</definedName>
    <definedName name="CB_92bbd122dc9042e6b9cc4a14aca1e088" localSheetId="7" hidden="1">'MC -  no WC var.'!$F$64</definedName>
    <definedName name="CB_92bbd122dc9042e6b9cc4a14aca1e088" localSheetId="9" hidden="1">'MC - high WC var.'!$F$64</definedName>
    <definedName name="CB_92bbd122dc9042e6b9cc4a14aca1e088" localSheetId="8" hidden="1">'MC - low WC var.'!$F$64</definedName>
    <definedName name="CB_933b07c680d94714913e4f36965ca8c8" localSheetId="9" hidden="1">'MC - high WC var.'!$E$94</definedName>
    <definedName name="CB_933b07c680d94714913e4f36965ca8c8" localSheetId="8" hidden="1">'MC - low WC var.'!$E$94</definedName>
    <definedName name="CB_9358697e778a4bb49bc7cca4c4e8b99b" localSheetId="7" hidden="1">'MC -  no WC var.'!$C$59</definedName>
    <definedName name="CB_9358697e778a4bb49bc7cca4c4e8b99b" localSheetId="9" hidden="1">'MC - high WC var.'!$C$59</definedName>
    <definedName name="CB_9358697e778a4bb49bc7cca4c4e8b99b" localSheetId="8" hidden="1">'MC - low WC var.'!$C$59</definedName>
    <definedName name="CB_94047eb9ef5345a3b4f84c1e041ca94c" localSheetId="7" hidden="1">'MC -  no WC var.'!$C$64</definedName>
    <definedName name="CB_94047eb9ef5345a3b4f84c1e041ca94c" localSheetId="9" hidden="1">'MC - high WC var.'!$C$64</definedName>
    <definedName name="CB_94047eb9ef5345a3b4f84c1e041ca94c" localSheetId="8" hidden="1">'MC - low WC var.'!$C$64</definedName>
    <definedName name="CB_96fdf90c83d84a7198eeadc144c9c943" localSheetId="7" hidden="1">'MC -  no WC var.'!$J$66</definedName>
    <definedName name="CB_96fdf90c83d84a7198eeadc144c9c943" localSheetId="9" hidden="1">'MC - high WC var.'!$J$66</definedName>
    <definedName name="CB_96fdf90c83d84a7198eeadc144c9c943" localSheetId="8" hidden="1">'MC - low WC var.'!$J$66</definedName>
    <definedName name="CB_977a69ea65ee450787b5c84ecb29dc1f" localSheetId="7" hidden="1">'MC -  no WC var.'!$K$87</definedName>
    <definedName name="CB_977a69ea65ee450787b5c84ecb29dc1f" localSheetId="9" hidden="1">'MC - high WC var.'!$K$87</definedName>
    <definedName name="CB_977a69ea65ee450787b5c84ecb29dc1f" localSheetId="8" hidden="1">'MC - low WC var.'!$K$87</definedName>
    <definedName name="CB_98a8962307f94502a40515b1681b4084" localSheetId="7" hidden="1">'MC -  no WC var.'!$C$53</definedName>
    <definedName name="CB_98a8962307f94502a40515b1681b4084" localSheetId="9" hidden="1">'MC - high WC var.'!$C$53</definedName>
    <definedName name="CB_98a8962307f94502a40515b1681b4084" localSheetId="8" hidden="1">'MC - low WC var.'!$C$53</definedName>
    <definedName name="CB_9a4a1c8444eb40bc920a0a3328032b27" localSheetId="7" hidden="1">'MC -  no WC var.'!$I$87</definedName>
    <definedName name="CB_9a4a1c8444eb40bc920a0a3328032b27" localSheetId="9" hidden="1">'MC - high WC var.'!$I$87</definedName>
    <definedName name="CB_9a4a1c8444eb40bc920a0a3328032b27" localSheetId="8" hidden="1">'MC - low WC var.'!$I$87</definedName>
    <definedName name="CB_9ced702ef37249029d85cabc014d6696" localSheetId="7" hidden="1">'MC -  no WC var.'!$F$78</definedName>
    <definedName name="CB_9ced702ef37249029d85cabc014d6696" localSheetId="9" hidden="1">'MC - high WC var.'!$F$78</definedName>
    <definedName name="CB_9ced702ef37249029d85cabc014d6696" localSheetId="8" hidden="1">'MC - low WC var.'!$F$78</definedName>
    <definedName name="CB_9dc99b6024a84d5083b2e83f34a18e15" localSheetId="7" hidden="1">'MC -  no WC var.'!$J$59</definedName>
    <definedName name="CB_9dc99b6024a84d5083b2e83f34a18e15" localSheetId="9" hidden="1">'MC - high WC var.'!$J$59</definedName>
    <definedName name="CB_9dc99b6024a84d5083b2e83f34a18e15" localSheetId="8" hidden="1">'MC - low WC var.'!$J$59</definedName>
    <definedName name="CB_9e09d6f478a24ebcae4f6696df93ed4a" localSheetId="7" hidden="1">'MC -  no WC var.'!$C$50</definedName>
    <definedName name="CB_9e09d6f478a24ebcae4f6696df93ed4a" localSheetId="9" hidden="1">'MC - high WC var.'!$C$50</definedName>
    <definedName name="CB_9e09d6f478a24ebcae4f6696df93ed4a" localSheetId="8" hidden="1">'MC - low WC var.'!$C$50</definedName>
    <definedName name="CB_9f11736d4ae74c199f4bbf1151ae254c" localSheetId="7" hidden="1">'MC -  no WC var.'!$C$74</definedName>
    <definedName name="CB_9f11736d4ae74c199f4bbf1151ae254c" localSheetId="9" hidden="1">'MC - high WC var.'!$C$74</definedName>
    <definedName name="CB_9f11736d4ae74c199f4bbf1151ae254c" localSheetId="8" hidden="1">'MC - low WC var.'!$C$74</definedName>
    <definedName name="CB_9f49770601e949d9a1d85a0df532df2e" localSheetId="7" hidden="1">'MC -  no WC var.'!$D$72</definedName>
    <definedName name="CB_9f49770601e949d9a1d85a0df532df2e" localSheetId="9" hidden="1">'MC - high WC var.'!$D$72</definedName>
    <definedName name="CB_9f49770601e949d9a1d85a0df532df2e" localSheetId="8" hidden="1">'MC - low WC var.'!$D$72</definedName>
    <definedName name="CB_9f58f1a0371f4747a528b361feeb5a8f" localSheetId="7" hidden="1">'MC -  no WC var.'!$C$76</definedName>
    <definedName name="CB_9f58f1a0371f4747a528b361feeb5a8f" localSheetId="9" hidden="1">'MC - high WC var.'!$C$76</definedName>
    <definedName name="CB_9f58f1a0371f4747a528b361feeb5a8f" localSheetId="8" hidden="1">'MC - low WC var.'!$C$76</definedName>
    <definedName name="CB_a1188fc023174d88ae0968966d19bb5f" localSheetId="7" hidden="1">'MC -  no WC var.'!$D$87</definedName>
    <definedName name="CB_a1188fc023174d88ae0968966d19bb5f" localSheetId="9" hidden="1">'MC - high WC var.'!$D$87</definedName>
    <definedName name="CB_a1188fc023174d88ae0968966d19bb5f" localSheetId="8" hidden="1">'MC - low WC var.'!$D$87</definedName>
    <definedName name="CB_a3406112e79b4f578466824609e1096e" localSheetId="7" hidden="1">'MC -  no WC var.'!$I$50</definedName>
    <definedName name="CB_a3406112e79b4f578466824609e1096e" localSheetId="9" hidden="1">'MC - high WC var.'!$I$50</definedName>
    <definedName name="CB_a3406112e79b4f578466824609e1096e" localSheetId="8" hidden="1">'MC - low WC var.'!$I$50</definedName>
    <definedName name="CB_a55c21ba72484f4d8165a565ef1cf1c4" localSheetId="7" hidden="1">'MC -  no WC var.'!$I$59</definedName>
    <definedName name="CB_a55c21ba72484f4d8165a565ef1cf1c4" localSheetId="9" hidden="1">'MC - high WC var.'!$I$59</definedName>
    <definedName name="CB_a55c21ba72484f4d8165a565ef1cf1c4" localSheetId="8" hidden="1">'MC - low WC var.'!$I$59</definedName>
    <definedName name="CB_a57f6309406841879b39bd069e8d17b6" localSheetId="7" hidden="1">'MC -  no WC var.'!$L$64</definedName>
    <definedName name="CB_a57f6309406841879b39bd069e8d17b6" localSheetId="9" hidden="1">'MC - high WC var.'!$L$64</definedName>
    <definedName name="CB_a57f6309406841879b39bd069e8d17b6" localSheetId="8" hidden="1">'MC - low WC var.'!$L$64</definedName>
    <definedName name="CB_a6fa2bd5f4a8418a9823b58a87ce76e9" localSheetId="7" hidden="1">'MC -  no WC var.'!$G$47</definedName>
    <definedName name="CB_a6fa2bd5f4a8418a9823b58a87ce76e9" localSheetId="9" hidden="1">'MC - high WC var.'!$G$47</definedName>
    <definedName name="CB_a6fa2bd5f4a8418a9823b58a87ce76e9" localSheetId="8" hidden="1">'MC - low WC var.'!$G$47</definedName>
    <definedName name="CB_a890b5809f874450b8477590f4da98ac" localSheetId="7" hidden="1">'MC -  no WC var.'!$C$85</definedName>
    <definedName name="CB_a890b5809f874450b8477590f4da98ac" localSheetId="9" hidden="1">'MC - high WC var.'!$C$85</definedName>
    <definedName name="CB_a890b5809f874450b8477590f4da98ac" localSheetId="8" hidden="1">'MC - low WC var.'!$C$85</definedName>
    <definedName name="CB_aae733d4175046b99604e7e97484e242" localSheetId="7" hidden="1">'MC -  no WC var.'!$I$64</definedName>
    <definedName name="CB_aae733d4175046b99604e7e97484e242" localSheetId="9" hidden="1">'MC - high WC var.'!$I$64</definedName>
    <definedName name="CB_aae733d4175046b99604e7e97484e242" localSheetId="8" hidden="1">'MC - low WC var.'!$I$64</definedName>
    <definedName name="CB_aba30a02d91c4bb2b00450ff61b8395d" localSheetId="7" hidden="1">'MC -  no WC var.'!$C$96</definedName>
    <definedName name="CB_aba30a02d91c4bb2b00450ff61b8395d" localSheetId="9" hidden="1">'MC - high WC var.'!$C$96</definedName>
    <definedName name="CB_aba30a02d91c4bb2b00450ff61b8395d" localSheetId="8" hidden="1">'MC - low WC var.'!$C$96</definedName>
    <definedName name="CB_abea61c4d5314e528d26d3d5e9241db7" localSheetId="7" hidden="1">'MC -  no WC var.'!$D$59</definedName>
    <definedName name="CB_abea61c4d5314e528d26d3d5e9241db7" localSheetId="9" hidden="1">'MC - high WC var.'!$D$59</definedName>
    <definedName name="CB_abea61c4d5314e528d26d3d5e9241db7" localSheetId="8" hidden="1">'MC - low WC var.'!$D$59</definedName>
    <definedName name="CB_ad3777faed484597a35c8ae9ebd94c52" localSheetId="7" hidden="1">'MC -  no WC var.'!$H$53</definedName>
    <definedName name="CB_ad3777faed484597a35c8ae9ebd94c52" localSheetId="9" hidden="1">'MC - high WC var.'!$H$53</definedName>
    <definedName name="CB_ad3777faed484597a35c8ae9ebd94c52" localSheetId="8" hidden="1">'MC - low WC var.'!$H$53</definedName>
    <definedName name="CB_af519549505d4b098aac989da4764125" localSheetId="7" hidden="1">'MC -  no WC var.'!$D$53</definedName>
    <definedName name="CB_af519549505d4b098aac989da4764125" localSheetId="9" hidden="1">'MC - high WC var.'!$D$53</definedName>
    <definedName name="CB_af519549505d4b098aac989da4764125" localSheetId="8" hidden="1">'MC - low WC var.'!$D$53</definedName>
    <definedName name="CB_af5ca12d79374165ad8e40a0b470d9df" localSheetId="7" hidden="1">'MC -  no WC var.'!$H$64</definedName>
    <definedName name="CB_af5ca12d79374165ad8e40a0b470d9df" localSheetId="9" hidden="1">'MC - high WC var.'!$H$64</definedName>
    <definedName name="CB_af5ca12d79374165ad8e40a0b470d9df" localSheetId="8" hidden="1">'MC - low WC var.'!$H$64</definedName>
    <definedName name="CB_b0f4b689a99d42dea765872cfa373aaa" localSheetId="7" hidden="1">'MC -  no WC var.'!$D$74</definedName>
    <definedName name="CB_b0f4b689a99d42dea765872cfa373aaa" localSheetId="9" hidden="1">'MC - high WC var.'!$D$74</definedName>
    <definedName name="CB_b0f4b689a99d42dea765872cfa373aaa" localSheetId="8" hidden="1">'MC - low WC var.'!$D$74</definedName>
    <definedName name="CB_b1d7f42af8e340569485fdc42f5456b1" localSheetId="7" hidden="1">'MC -  no WC var.'!$G$76</definedName>
    <definedName name="CB_b1d7f42af8e340569485fdc42f5456b1" localSheetId="9" hidden="1">'MC - high WC var.'!$G$76</definedName>
    <definedName name="CB_b1d7f42af8e340569485fdc42f5456b1" localSheetId="8" hidden="1">'MC - low WC var.'!$G$76</definedName>
    <definedName name="CB_b49a75bddd43411da7c62658a21c0b91" localSheetId="7" hidden="1">'MC -  no WC var.'!$I$72</definedName>
    <definedName name="CB_b49a75bddd43411da7c62658a21c0b91" localSheetId="9" hidden="1">'MC - high WC var.'!$I$72</definedName>
    <definedName name="CB_b49a75bddd43411da7c62658a21c0b91" localSheetId="8" hidden="1">'MC - low WC var.'!$I$72</definedName>
    <definedName name="CB_baaffd9928af40b8a5dd2d325547ec85" localSheetId="7" hidden="1">'MC -  no WC var.'!$D$70</definedName>
    <definedName name="CB_baaffd9928af40b8a5dd2d325547ec85" localSheetId="9" hidden="1">'MC - high WC var.'!$D$70</definedName>
    <definedName name="CB_baaffd9928af40b8a5dd2d325547ec85" localSheetId="8" hidden="1">'MC - low WC var.'!$D$70</definedName>
    <definedName name="CB_bdb3028adda049c3b9a50ae5841d0c8c" localSheetId="7" hidden="1">'MC -  no WC var.'!$L$50</definedName>
    <definedName name="CB_bdb3028adda049c3b9a50ae5841d0c8c" localSheetId="9" hidden="1">'MC - high WC var.'!$L$50</definedName>
    <definedName name="CB_bdb3028adda049c3b9a50ae5841d0c8c" localSheetId="8" hidden="1">'MC - low WC var.'!$L$50</definedName>
    <definedName name="CB_bebeacad6b2644a985cfc9f51863ce0b" localSheetId="7" hidden="1">'MC -  no WC var.'!$I$68</definedName>
    <definedName name="CB_bebeacad6b2644a985cfc9f51863ce0b" localSheetId="9" hidden="1">'MC - high WC var.'!$I$68</definedName>
    <definedName name="CB_bebeacad6b2644a985cfc9f51863ce0b" localSheetId="8" hidden="1">'MC - low WC var.'!$I$68</definedName>
    <definedName name="CB_bedef8ccf0d340c39869ff256c6c55c5" localSheetId="7" hidden="1">'MC -  no WC var.'!$K$59</definedName>
    <definedName name="CB_bedef8ccf0d340c39869ff256c6c55c5" localSheetId="9" hidden="1">'MC - high WC var.'!$K$59</definedName>
    <definedName name="CB_bedef8ccf0d340c39869ff256c6c55c5" localSheetId="8" hidden="1">'MC - low WC var.'!$K$59</definedName>
    <definedName name="CB_Block_00000000000000000000000000000000" localSheetId="7" hidden="1">"'7.0.0.0"</definedName>
    <definedName name="CB_Block_00000000000000000000000000000000" localSheetId="9" hidden="1">"'7.0.0.0"</definedName>
    <definedName name="CB_Block_00000000000000000000000000000000" localSheetId="8" hidden="1">"'7.0.0.0"</definedName>
    <definedName name="CB_Block_00000000000000000000000000000001" localSheetId="4" hidden="1">"'636150936356046681"</definedName>
    <definedName name="CB_Block_00000000000000000000000000000001" localSheetId="7" hidden="1">"'636150936359144947"</definedName>
    <definedName name="CB_Block_00000000000000000000000000000001" localSheetId="9" hidden="1">"'636150936361110160"</definedName>
    <definedName name="CB_Block_00000000000000000000000000000001" localSheetId="8" hidden="1">"'636150936357450419"</definedName>
    <definedName name="CB_Block_00000000000000000000000000000003" localSheetId="7" hidden="1">"'11.1.4512.0"</definedName>
    <definedName name="CB_Block_00000000000000000000000000000003" localSheetId="9" hidden="1">"'11.1.4512.0"</definedName>
    <definedName name="CB_Block_00000000000000000000000000000003" localSheetId="8" hidden="1">"'11.1.4512.0"</definedName>
    <definedName name="CB_BlockExt_00000000000000000000000000000003" localSheetId="7" hidden="1">"'11.1.2.4.600"</definedName>
    <definedName name="CB_BlockExt_00000000000000000000000000000003" localSheetId="9" hidden="1">"'11.1.2.4.600"</definedName>
    <definedName name="CB_BlockExt_00000000000000000000000000000003" localSheetId="8" hidden="1">"'11.1.2.4.600"</definedName>
    <definedName name="CB_c02071c8696c499192a94e3438ddaa42" localSheetId="9" hidden="1">'MC - high WC var.'!$H$94</definedName>
    <definedName name="CB_c02071c8696c499192a94e3438ddaa42" localSheetId="8" hidden="1">'MC - low WC var.'!$H$94</definedName>
    <definedName name="CB_c0e5c75d9e644c30ab410c86e3e08588" localSheetId="7" hidden="1">'MC -  no WC var.'!$G$96</definedName>
    <definedName name="CB_c0e5c75d9e644c30ab410c86e3e08588" localSheetId="9" hidden="1">'MC - high WC var.'!$G$96</definedName>
    <definedName name="CB_c0e5c75d9e644c30ab410c86e3e08588" localSheetId="8" hidden="1">'MC - low WC var.'!$G$96</definedName>
    <definedName name="CB_c22ccfa53b934e7d8281018540262484" localSheetId="7" hidden="1">'MC -  no WC var.'!$F$70</definedName>
    <definedName name="CB_c22ccfa53b934e7d8281018540262484" localSheetId="9" hidden="1">'MC - high WC var.'!$F$70</definedName>
    <definedName name="CB_c22ccfa53b934e7d8281018540262484" localSheetId="8" hidden="1">'MC - low WC var.'!$F$70</definedName>
    <definedName name="CB_c2555dc542bc439880ac10b9516fe353" localSheetId="9" hidden="1">'MC - high WC var.'!$K$94</definedName>
    <definedName name="CB_c2555dc542bc439880ac10b9516fe353" localSheetId="8" hidden="1">'MC - low WC var.'!$K$94</definedName>
    <definedName name="CB_c45db3cdf2bd4b7c87b0bb2514c5d287" localSheetId="7" hidden="1">'MC -  no WC var.'!$K$64</definedName>
    <definedName name="CB_c45db3cdf2bd4b7c87b0bb2514c5d287" localSheetId="9" hidden="1">'MC - high WC var.'!$K$64</definedName>
    <definedName name="CB_c45db3cdf2bd4b7c87b0bb2514c5d287" localSheetId="8" hidden="1">'MC - low WC var.'!$K$64</definedName>
    <definedName name="CB_c6413e1c250447e2aef7fa1d411dac97" localSheetId="7" hidden="1">'MC -  no WC var.'!$I$98</definedName>
    <definedName name="CB_c6413e1c250447e2aef7fa1d411dac97" localSheetId="9" hidden="1">'MC - high WC var.'!$I$98</definedName>
    <definedName name="CB_c6413e1c250447e2aef7fa1d411dac97" localSheetId="8" hidden="1">'MC - low WC var.'!$I$98</definedName>
    <definedName name="CB_c96cc409ea9c45a8af34b826f2b77123" localSheetId="7" hidden="1">'MC -  no WC var.'!$L$87</definedName>
    <definedName name="CB_c96cc409ea9c45a8af34b826f2b77123" localSheetId="9" hidden="1">'MC - high WC var.'!$L$87</definedName>
    <definedName name="CB_c96cc409ea9c45a8af34b826f2b77123" localSheetId="8" hidden="1">'MC - low WC var.'!$L$87</definedName>
    <definedName name="CB_c9c0b8c960d948a796ff72a5994a6c5d" localSheetId="7" hidden="1">'MC -  no WC var.'!$F$53</definedName>
    <definedName name="CB_c9c0b8c960d948a796ff72a5994a6c5d" localSheetId="9" hidden="1">'MC - high WC var.'!$F$53</definedName>
    <definedName name="CB_c9c0b8c960d948a796ff72a5994a6c5d" localSheetId="8" hidden="1">'MC - low WC var.'!$F$53</definedName>
    <definedName name="CB_ca0f3ebb98204537a7cfbcc855956a4a" localSheetId="7" hidden="1">'MC -  no WC var.'!$H$85</definedName>
    <definedName name="CB_ca0f3ebb98204537a7cfbcc855956a4a" localSheetId="9" hidden="1">'MC - high WC var.'!$H$85</definedName>
    <definedName name="CB_ca0f3ebb98204537a7cfbcc855956a4a" localSheetId="8" hidden="1">'MC - low WC var.'!$H$85</definedName>
    <definedName name="CB_caf49f144838438390d39a6dab2fa793" localSheetId="7" hidden="1">'MC -  no WC var.'!$C$72</definedName>
    <definedName name="CB_caf49f144838438390d39a6dab2fa793" localSheetId="9" hidden="1">'MC - high WC var.'!$C$72</definedName>
    <definedName name="CB_caf49f144838438390d39a6dab2fa793" localSheetId="8" hidden="1">'MC - low WC var.'!$C$72</definedName>
    <definedName name="CB_ce3c57f7990b4638aad60f3a9d8983e4" localSheetId="7" hidden="1">'MC -  no WC var.'!$L$96</definedName>
    <definedName name="CB_ce3c57f7990b4638aad60f3a9d8983e4" localSheetId="9" hidden="1">'MC - high WC var.'!$L$96</definedName>
    <definedName name="CB_ce3c57f7990b4638aad60f3a9d8983e4" localSheetId="8" hidden="1">'MC - low WC var.'!$L$96</definedName>
    <definedName name="CB_cea74ff379cf4062bc7ce2bdf4dec56c" localSheetId="7" hidden="1">'MC -  no WC var.'!$E$56</definedName>
    <definedName name="CB_cea74ff379cf4062bc7ce2bdf4dec56c" localSheetId="9" hidden="1">'MC - high WC var.'!$E$56</definedName>
    <definedName name="CB_cea74ff379cf4062bc7ce2bdf4dec56c" localSheetId="8" hidden="1">'MC - low WC var.'!$E$56</definedName>
    <definedName name="CB_cfd1a1d956bc402cbd24181d68b0c828" localSheetId="9" hidden="1">'MC - high WC var.'!$C$94</definedName>
    <definedName name="CB_cfd1a1d956bc402cbd24181d68b0c828" localSheetId="8" hidden="1">'MC - low WC var.'!$C$94</definedName>
    <definedName name="CB_d20b484bb68b4b75ad7e2e0ccc6ffd71" localSheetId="7" hidden="1">'MC -  no WC var.'!$J$56</definedName>
    <definedName name="CB_d20b484bb68b4b75ad7e2e0ccc6ffd71" localSheetId="9" hidden="1">'MC - high WC var.'!$J$56</definedName>
    <definedName name="CB_d20b484bb68b4b75ad7e2e0ccc6ffd71" localSheetId="8" hidden="1">'MC - low WC var.'!$J$56</definedName>
    <definedName name="CB_dd34f505756f448a8d6a82177bfd4d27" localSheetId="7" hidden="1">'MC -  no WC var.'!$J$68</definedName>
    <definedName name="CB_dd34f505756f448a8d6a82177bfd4d27" localSheetId="9" hidden="1">'MC - high WC var.'!$J$68</definedName>
    <definedName name="CB_dd34f505756f448a8d6a82177bfd4d27" localSheetId="8" hidden="1">'MC - low WC var.'!$J$68</definedName>
    <definedName name="CB_df7a97cd6f434f22bc53748fbf5dbdd9" localSheetId="7" hidden="1">'MC -  no WC var.'!$F$72</definedName>
    <definedName name="CB_df7a97cd6f434f22bc53748fbf5dbdd9" localSheetId="9" hidden="1">'MC - high WC var.'!$F$72</definedName>
    <definedName name="CB_df7a97cd6f434f22bc53748fbf5dbdd9" localSheetId="8" hidden="1">'MC - low WC var.'!$F$72</definedName>
    <definedName name="CB_e26004eb4e704ea2ae81a0e59ed3e3f6" localSheetId="7" hidden="1">'MC -  no WC var.'!$E$70</definedName>
    <definedName name="CB_e26004eb4e704ea2ae81a0e59ed3e3f6" localSheetId="9" hidden="1">'MC - high WC var.'!$E$70</definedName>
    <definedName name="CB_e26004eb4e704ea2ae81a0e59ed3e3f6" localSheetId="8" hidden="1">'MC - low WC var.'!$E$70</definedName>
    <definedName name="CB_e3e2bdf3bb3b464eb25ca407a158f2ab" localSheetId="7" hidden="1">'MC -  no WC var.'!$G$78</definedName>
    <definedName name="CB_e3e2bdf3bb3b464eb25ca407a158f2ab" localSheetId="9" hidden="1">'MC - high WC var.'!$G$78</definedName>
    <definedName name="CB_e3e2bdf3bb3b464eb25ca407a158f2ab" localSheetId="8" hidden="1">'MC - low WC var.'!$G$78</definedName>
    <definedName name="CB_e69f9b08eb934c07bbe203c7538d1311" localSheetId="7" hidden="1">'MC -  no WC var.'!$D$68</definedName>
    <definedName name="CB_e69f9b08eb934c07bbe203c7538d1311" localSheetId="9" hidden="1">'MC - high WC var.'!$D$68</definedName>
    <definedName name="CB_e69f9b08eb934c07bbe203c7538d1311" localSheetId="8" hidden="1">'MC - low WC var.'!$D$68</definedName>
    <definedName name="CB_e7630e11444f4123bb73bf57376c8328" localSheetId="7" hidden="1">'MC -  no WC var.'!$I$47</definedName>
    <definedName name="CB_e7630e11444f4123bb73bf57376c8328" localSheetId="9" hidden="1">'MC - high WC var.'!$I$47</definedName>
    <definedName name="CB_e7630e11444f4123bb73bf57376c8328" localSheetId="8" hidden="1">'MC - low WC var.'!$I$47</definedName>
    <definedName name="CB_e9ebfc8e46a54fc89d0aef081f22f20c" localSheetId="7" hidden="1">'MC -  no WC var.'!$I$76</definedName>
    <definedName name="CB_e9ebfc8e46a54fc89d0aef081f22f20c" localSheetId="9" hidden="1">'MC - high WC var.'!$I$76</definedName>
    <definedName name="CB_e9ebfc8e46a54fc89d0aef081f22f20c" localSheetId="8" hidden="1">'MC - low WC var.'!$I$76</definedName>
    <definedName name="CB_eaea23ed26904246820129b56b38c932" localSheetId="7" hidden="1">'MC -  no WC var.'!$E$76</definedName>
    <definedName name="CB_eaea23ed26904246820129b56b38c932" localSheetId="9" hidden="1">'MC - high WC var.'!$E$76</definedName>
    <definedName name="CB_eaea23ed26904246820129b56b38c932" localSheetId="8" hidden="1">'MC - low WC var.'!$E$76</definedName>
    <definedName name="CB_eb38389373cd42409403a9a01c727ff9" localSheetId="7" hidden="1">'MC -  no WC var.'!$L$47</definedName>
    <definedName name="CB_eb38389373cd42409403a9a01c727ff9" localSheetId="9" hidden="1">'MC - high WC var.'!$L$47</definedName>
    <definedName name="CB_eb38389373cd42409403a9a01c727ff9" localSheetId="8" hidden="1">'MC - low WC var.'!$L$47</definedName>
    <definedName name="CB_efd1336ee3f648d5bb566d0cd2ecf707" localSheetId="7" hidden="1">'MC -  no WC var.'!$I$66</definedName>
    <definedName name="CB_efd1336ee3f648d5bb566d0cd2ecf707" localSheetId="9" hidden="1">'MC - high WC var.'!$I$66</definedName>
    <definedName name="CB_efd1336ee3f648d5bb566d0cd2ecf707" localSheetId="8" hidden="1">'MC - low WC var.'!$I$66</definedName>
    <definedName name="CB_f10dec0a23e64708a13924d2006b7a87" localSheetId="7" hidden="1">'MC -  no WC var.'!$L$78</definedName>
    <definedName name="CB_f10dec0a23e64708a13924d2006b7a87" localSheetId="9" hidden="1">'MC - high WC var.'!$L$78</definedName>
    <definedName name="CB_f10dec0a23e64708a13924d2006b7a87" localSheetId="8" hidden="1">'MC - low WC var.'!$L$78</definedName>
    <definedName name="CB_f189390184a349a983ecef83339b87e5" localSheetId="7" hidden="1">'MC -  no WC var.'!$L$70</definedName>
    <definedName name="CB_f189390184a349a983ecef83339b87e5" localSheetId="9" hidden="1">'MC - high WC var.'!$L$70</definedName>
    <definedName name="CB_f189390184a349a983ecef83339b87e5" localSheetId="8" hidden="1">'MC - low WC var.'!$L$70</definedName>
    <definedName name="CB_f3ca6479e86046bdbb630862e151fbbf" localSheetId="7" hidden="1">'MC -  no WC var.'!$K$72</definedName>
    <definedName name="CB_f3ca6479e86046bdbb630862e151fbbf" localSheetId="9" hidden="1">'MC - high WC var.'!$K$72</definedName>
    <definedName name="CB_f3ca6479e86046bdbb630862e151fbbf" localSheetId="8" hidden="1">'MC - low WC var.'!$K$72</definedName>
    <definedName name="CB_f5134bed7c2b469bb961bca61c697e6a" localSheetId="7" hidden="1">'MC -  no WC var.'!$J$70</definedName>
    <definedName name="CB_f5134bed7c2b469bb961bca61c697e6a" localSheetId="9" hidden="1">'MC - high WC var.'!$J$70</definedName>
    <definedName name="CB_f5134bed7c2b469bb961bca61c697e6a" localSheetId="8" hidden="1">'MC - low WC var.'!$J$70</definedName>
    <definedName name="CB_f584718871df40bdb7b55fd5f24a7931" localSheetId="7" hidden="1">'MC -  no WC var.'!$H$76</definedName>
    <definedName name="CB_f584718871df40bdb7b55fd5f24a7931" localSheetId="9" hidden="1">'MC - high WC var.'!$H$76</definedName>
    <definedName name="CB_f584718871df40bdb7b55fd5f24a7931" localSheetId="8" hidden="1">'MC - low WC var.'!$H$76</definedName>
    <definedName name="CB_f8e7e44b25ce4627a3ea6e1063430bb2" localSheetId="7" hidden="1">'MC -  no WC var.'!$F$74</definedName>
    <definedName name="CB_f8e7e44b25ce4627a3ea6e1063430bb2" localSheetId="9" hidden="1">'MC - high WC var.'!$F$74</definedName>
    <definedName name="CB_f8e7e44b25ce4627a3ea6e1063430bb2" localSheetId="8" hidden="1">'MC - low WC var.'!$F$74</definedName>
    <definedName name="CB_f9d48523b2414b4ea714ed1fccb58018" localSheetId="7" hidden="1">'MC -  no WC var.'!$H$98</definedName>
    <definedName name="CB_f9d48523b2414b4ea714ed1fccb58018" localSheetId="9" hidden="1">'MC - high WC var.'!$H$98</definedName>
    <definedName name="CB_f9d48523b2414b4ea714ed1fccb58018" localSheetId="8" hidden="1">'MC - low WC var.'!$H$98</definedName>
    <definedName name="CB_fa630ae5d07e4c31a0a3b938068004f3" localSheetId="7" hidden="1">'MC -  no WC var.'!$F$85</definedName>
    <definedName name="CB_fa630ae5d07e4c31a0a3b938068004f3" localSheetId="9" hidden="1">'MC - high WC var.'!$F$85</definedName>
    <definedName name="CB_fa630ae5d07e4c31a0a3b938068004f3" localSheetId="8" hidden="1">'MC - low WC var.'!$F$85</definedName>
    <definedName name="CB_fb7009ca667a43b89d69c3c3b354c24d" localSheetId="7" hidden="1">'MC -  no WC var.'!$F$87</definedName>
    <definedName name="CB_fb7009ca667a43b89d69c3c3b354c24d" localSheetId="9" hidden="1">'MC - high WC var.'!$F$87</definedName>
    <definedName name="CB_fb7009ca667a43b89d69c3c3b354c24d" localSheetId="8" hidden="1">'MC - low WC var.'!$F$87</definedName>
    <definedName name="CBCR_006a52ac2b194d28b381e0713bdef294" localSheetId="7" hidden="1">'MC -  no WC var.'!$M$78</definedName>
    <definedName name="CBCR_006a52ac2b194d28b381e0713bdef294" localSheetId="9" hidden="1">'MC - high WC var.'!$M$78</definedName>
    <definedName name="CBCR_006a52ac2b194d28b381e0713bdef294" localSheetId="8" hidden="1">'MC - low WC var.'!$M$78</definedName>
    <definedName name="CBCR_00b30e506e084859b4e34d1d1999e455" localSheetId="7" hidden="1">'MC -  no WC var.'!$M$72</definedName>
    <definedName name="CBCR_00b30e506e084859b4e34d1d1999e455" localSheetId="9" hidden="1">'MC - high WC var.'!$M$72</definedName>
    <definedName name="CBCR_00b30e506e084859b4e34d1d1999e455" localSheetId="8" hidden="1">'MC - low WC var.'!$M$72</definedName>
    <definedName name="CBCR_00ef0ed2f9fe43cd9d64a62e523e08af" localSheetId="7" hidden="1">'MC -  no WC var.'!$M$96</definedName>
    <definedName name="CBCR_00ef0ed2f9fe43cd9d64a62e523e08af" localSheetId="9" hidden="1">'MC - high WC var.'!$M$96</definedName>
    <definedName name="CBCR_00ef0ed2f9fe43cd9d64a62e523e08af" localSheetId="8" hidden="1">'MC - low WC var.'!$M$96</definedName>
    <definedName name="CBCR_012a7e1a5ac5482bbfa0644ba2d11bdf" localSheetId="7" hidden="1">'MC -  no WC var.'!$K$47</definedName>
    <definedName name="CBCR_012a7e1a5ac5482bbfa0644ba2d11bdf" localSheetId="9" hidden="1">'MC - high WC var.'!$K$47</definedName>
    <definedName name="CBCR_012a7e1a5ac5482bbfa0644ba2d11bdf" localSheetId="8" hidden="1">'MC - low WC var.'!$K$47</definedName>
    <definedName name="CBCR_030af0cb27a64bbb9bb2fda1943a6408" localSheetId="7" hidden="1">'MC -  no WC var.'!$M$56</definedName>
    <definedName name="CBCR_030af0cb27a64bbb9bb2fda1943a6408" localSheetId="9" hidden="1">'MC - high WC var.'!$M$56</definedName>
    <definedName name="CBCR_030af0cb27a64bbb9bb2fda1943a6408" localSheetId="8" hidden="1">'MC - low WC var.'!$M$56</definedName>
    <definedName name="CBCR_0387c2fe237044c0a01f14e344610e1c" localSheetId="7" hidden="1">'MC -  no WC var.'!$D$50</definedName>
    <definedName name="CBCR_0387c2fe237044c0a01f14e344610e1c" localSheetId="9" hidden="1">'MC - high WC var.'!$D$50</definedName>
    <definedName name="CBCR_0387c2fe237044c0a01f14e344610e1c" localSheetId="8" hidden="1">'MC - low WC var.'!$D$50</definedName>
    <definedName name="CBCR_0425266d984a4aa68a2e33e9c792fd16" localSheetId="7" hidden="1">'MC -  no WC var.'!$J$56</definedName>
    <definedName name="CBCR_0425266d984a4aa68a2e33e9c792fd16" localSheetId="9" hidden="1">'MC - high WC var.'!$J$56</definedName>
    <definedName name="CBCR_0425266d984a4aa68a2e33e9c792fd16" localSheetId="8" hidden="1">'MC - low WC var.'!$J$56</definedName>
    <definedName name="CBCR_058e49c87b4f481f88477f8be44ea4e2" localSheetId="7" hidden="1">'MC -  no WC var.'!$M$70</definedName>
    <definedName name="CBCR_058e49c87b4f481f88477f8be44ea4e2" localSheetId="9" hidden="1">'MC - high WC var.'!$M$70</definedName>
    <definedName name="CBCR_058e49c87b4f481f88477f8be44ea4e2" localSheetId="8" hidden="1">'MC - low WC var.'!$M$70</definedName>
    <definedName name="CBCR_05c75f9244d34151b011314cd9978475" localSheetId="9" hidden="1">'MC - high WC var.'!$M$94</definedName>
    <definedName name="CBCR_05c75f9244d34151b011314cd9978475" localSheetId="8" hidden="1">'MC - low WC var.'!$M$94</definedName>
    <definedName name="CBCR_068a7c3faf9f43998c6132b2aad366c7" localSheetId="7" hidden="1">'MC -  no WC var.'!$J$76</definedName>
    <definedName name="CBCR_068a7c3faf9f43998c6132b2aad366c7" localSheetId="9" hidden="1">'MC - high WC var.'!$J$76</definedName>
    <definedName name="CBCR_068a7c3faf9f43998c6132b2aad366c7" localSheetId="8" hidden="1">'MC - low WC var.'!$J$76</definedName>
    <definedName name="CBCR_06d5e266783c4c9da417442301d6d868" localSheetId="7" hidden="1">'MC -  no WC var.'!$M$98</definedName>
    <definedName name="CBCR_06d5e266783c4c9da417442301d6d868" localSheetId="9" hidden="1">'MC - high WC var.'!$M$98</definedName>
    <definedName name="CBCR_06d5e266783c4c9da417442301d6d868" localSheetId="8" hidden="1">'MC - low WC var.'!$M$98</definedName>
    <definedName name="CBCR_06f3f8090dd640599cd36a48d675f9c6" localSheetId="7" hidden="1">'MC -  no WC var.'!$M$50</definedName>
    <definedName name="CBCR_06f3f8090dd640599cd36a48d675f9c6" localSheetId="9" hidden="1">'MC - high WC var.'!$M$50</definedName>
    <definedName name="CBCR_06f3f8090dd640599cd36a48d675f9c6" localSheetId="8" hidden="1">'MC - low WC var.'!$M$50</definedName>
    <definedName name="CBCR_0736776ca06143518b184be5e0d03b9e" localSheetId="7" hidden="1">'MC -  no WC var.'!$D$85</definedName>
    <definedName name="CBCR_0736776ca06143518b184be5e0d03b9e" localSheetId="9" hidden="1">'MC - high WC var.'!$D$85</definedName>
    <definedName name="CBCR_0736776ca06143518b184be5e0d03b9e" localSheetId="8" hidden="1">'MC - low WC var.'!$D$85</definedName>
    <definedName name="CBCR_073d600c7d254d15a0f335aab32e591d" localSheetId="7" hidden="1">'MC -  no WC var.'!$H$87</definedName>
    <definedName name="CBCR_073d600c7d254d15a0f335aab32e591d" localSheetId="9" hidden="1">'MC - high WC var.'!$H$87</definedName>
    <definedName name="CBCR_073d600c7d254d15a0f335aab32e591d" localSheetId="8" hidden="1">'MC - low WC var.'!$H$87</definedName>
    <definedName name="CBCR_081063ddb995424e801aeff9011cf650" localSheetId="7" hidden="1">'MC -  no WC var.'!$M$70</definedName>
    <definedName name="CBCR_081063ddb995424e801aeff9011cf650" localSheetId="9" hidden="1">'MC - high WC var.'!$M$70</definedName>
    <definedName name="CBCR_081063ddb995424e801aeff9011cf650" localSheetId="8" hidden="1">'MC - low WC var.'!$M$70</definedName>
    <definedName name="CBCR_08d8299538434c0e99bf03e63c574536" localSheetId="7" hidden="1">'MC -  no WC var.'!$M$66</definedName>
    <definedName name="CBCR_08d8299538434c0e99bf03e63c574536" localSheetId="9" hidden="1">'MC - high WC var.'!$M$66</definedName>
    <definedName name="CBCR_08d8299538434c0e99bf03e63c574536" localSheetId="8" hidden="1">'MC - low WC var.'!$M$66</definedName>
    <definedName name="CBCR_094ff859f29a4a79bf45587ef79c7dae" localSheetId="7" hidden="1">'MC -  no WC var.'!$I$59</definedName>
    <definedName name="CBCR_094ff859f29a4a79bf45587ef79c7dae" localSheetId="9" hidden="1">'MC - high WC var.'!$I$59</definedName>
    <definedName name="CBCR_094ff859f29a4a79bf45587ef79c7dae" localSheetId="8" hidden="1">'MC - low WC var.'!$I$59</definedName>
    <definedName name="CBCR_095a4ee4037741f68c42d6e810127736" localSheetId="7" hidden="1">'MC -  no WC var.'!$L$64</definedName>
    <definedName name="CBCR_095a4ee4037741f68c42d6e810127736" localSheetId="9" hidden="1">'MC - high WC var.'!$L$64</definedName>
    <definedName name="CBCR_095a4ee4037741f68c42d6e810127736" localSheetId="8" hidden="1">'MC - low WC var.'!$L$64</definedName>
    <definedName name="CBCR_09602b850b19438ab661c6d1adfab82f" localSheetId="9" hidden="1">'MC - high WC var.'!$M$94</definedName>
    <definedName name="CBCR_09602b850b19438ab661c6d1adfab82f" localSheetId="8" hidden="1">'MC - low WC var.'!$M$94</definedName>
    <definedName name="CBCR_0a7f59a165f948c8891b3e1a01a7c351" localSheetId="7" hidden="1">'MC -  no WC var.'!$E$85</definedName>
    <definedName name="CBCR_0a7f59a165f948c8891b3e1a01a7c351" localSheetId="9" hidden="1">'MC - high WC var.'!$E$85</definedName>
    <definedName name="CBCR_0a7f59a165f948c8891b3e1a01a7c351" localSheetId="8" hidden="1">'MC - low WC var.'!$E$85</definedName>
    <definedName name="CBCR_0d0fc95566a84e17a046de14d97fa056" localSheetId="7" hidden="1">'MC -  no WC var.'!$K$74</definedName>
    <definedName name="CBCR_0d0fc95566a84e17a046de14d97fa056" localSheetId="9" hidden="1">'MC - high WC var.'!$K$74</definedName>
    <definedName name="CBCR_0d0fc95566a84e17a046de14d97fa056" localSheetId="8" hidden="1">'MC - low WC var.'!$K$74</definedName>
    <definedName name="CBCR_0da8eed3e7974f1dba124542f0010d94" localSheetId="7" hidden="1">'MC -  no WC var.'!$F$47</definedName>
    <definedName name="CBCR_0da8eed3e7974f1dba124542f0010d94" localSheetId="9" hidden="1">'MC - high WC var.'!$F$47</definedName>
    <definedName name="CBCR_0da8eed3e7974f1dba124542f0010d94" localSheetId="8" hidden="1">'MC - low WC var.'!$F$47</definedName>
    <definedName name="CBCR_0f46d3e6650b430b8678daa4fcf10336" localSheetId="7" hidden="1">'MC -  no WC var.'!$G$56</definedName>
    <definedName name="CBCR_0f46d3e6650b430b8678daa4fcf10336" localSheetId="9" hidden="1">'MC - high WC var.'!$G$56</definedName>
    <definedName name="CBCR_0f46d3e6650b430b8678daa4fcf10336" localSheetId="8" hidden="1">'MC - low WC var.'!$G$56</definedName>
    <definedName name="CBCR_0f5d37b931354b4287d278b0f8ab51d8" localSheetId="9" hidden="1">'MC - high WC var.'!$K$94</definedName>
    <definedName name="CBCR_0f5d37b931354b4287d278b0f8ab51d8" localSheetId="8" hidden="1">'MC - low WC var.'!$K$94</definedName>
    <definedName name="CBCR_0fdb06fd0a414c09b35244e48b9049a3" localSheetId="7" hidden="1">'MC -  no WC var.'!$C$87</definedName>
    <definedName name="CBCR_0fdb06fd0a414c09b35244e48b9049a3" localSheetId="9" hidden="1">'MC - high WC var.'!$C$87</definedName>
    <definedName name="CBCR_0fdb06fd0a414c09b35244e48b9049a3" localSheetId="8" hidden="1">'MC - low WC var.'!$C$87</definedName>
    <definedName name="CBCR_10d549ec505140b88d649d12109df550" localSheetId="7" hidden="1">'MC -  no WC var.'!$J$47</definedName>
    <definedName name="CBCR_10d549ec505140b88d649d12109df550" localSheetId="9" hidden="1">'MC - high WC var.'!$J$47</definedName>
    <definedName name="CBCR_10d549ec505140b88d649d12109df550" localSheetId="8" hidden="1">'MC - low WC var.'!$J$47</definedName>
    <definedName name="CBCR_1174cce067a74ff28ef73fea30049bc5" localSheetId="7" hidden="1">'MC -  no WC var.'!$F$70</definedName>
    <definedName name="CBCR_1174cce067a74ff28ef73fea30049bc5" localSheetId="9" hidden="1">'MC - high WC var.'!$F$70</definedName>
    <definedName name="CBCR_1174cce067a74ff28ef73fea30049bc5" localSheetId="8" hidden="1">'MC - low WC var.'!$F$70</definedName>
    <definedName name="CBCR_11ad08a41ff24057b8c4c84c83407e59" localSheetId="7" hidden="1">'MC -  no WC var.'!$H$74</definedName>
    <definedName name="CBCR_11ad08a41ff24057b8c4c84c83407e59" localSheetId="9" hidden="1">'MC - high WC var.'!$H$74</definedName>
    <definedName name="CBCR_11ad08a41ff24057b8c4c84c83407e59" localSheetId="8" hidden="1">'MC - low WC var.'!$H$74</definedName>
    <definedName name="CBCR_11db581f909e47e28b66d2c511a661f5" localSheetId="7" hidden="1">'MC -  no WC var.'!$E$87</definedName>
    <definedName name="CBCR_11db581f909e47e28b66d2c511a661f5" localSheetId="9" hidden="1">'MC - high WC var.'!$E$87</definedName>
    <definedName name="CBCR_11db581f909e47e28b66d2c511a661f5" localSheetId="8" hidden="1">'MC - low WC var.'!$E$87</definedName>
    <definedName name="CBCR_11df4e85452d46ada1e92bc90f89d034" localSheetId="7" hidden="1">'MC -  no WC var.'!$L$70</definedName>
    <definedName name="CBCR_11df4e85452d46ada1e92bc90f89d034" localSheetId="9" hidden="1">'MC - high WC var.'!$L$70</definedName>
    <definedName name="CBCR_11df4e85452d46ada1e92bc90f89d034" localSheetId="8" hidden="1">'MC - low WC var.'!$L$70</definedName>
    <definedName name="CBCR_1276d02755d74a8f8a8e96771fe6cfd2" localSheetId="7" hidden="1">'MC -  no WC var.'!$M$87</definedName>
    <definedName name="CBCR_1276d02755d74a8f8a8e96771fe6cfd2" localSheetId="9" hidden="1">'MC - high WC var.'!$M$87</definedName>
    <definedName name="CBCR_1276d02755d74a8f8a8e96771fe6cfd2" localSheetId="8" hidden="1">'MC - low WC var.'!$M$87</definedName>
    <definedName name="CBCR_12ddae3f891a486d94421c87c05754bc" localSheetId="7" hidden="1">'MC -  no WC var.'!$K$76</definedName>
    <definedName name="CBCR_12ddae3f891a486d94421c87c05754bc" localSheetId="9" hidden="1">'MC - high WC var.'!$K$76</definedName>
    <definedName name="CBCR_12ddae3f891a486d94421c87c05754bc" localSheetId="8" hidden="1">'MC - low WC var.'!$K$76</definedName>
    <definedName name="CBCR_1311645d8ddd444a8af1be9aeebb3c79" localSheetId="7" hidden="1">'MC -  no WC var.'!$L$68</definedName>
    <definedName name="CBCR_1311645d8ddd444a8af1be9aeebb3c79" localSheetId="9" hidden="1">'MC - high WC var.'!$L$68</definedName>
    <definedName name="CBCR_1311645d8ddd444a8af1be9aeebb3c79" localSheetId="8" hidden="1">'MC - low WC var.'!$L$68</definedName>
    <definedName name="CBCR_14b1c17a5bb946259822ef5c588f37b8" localSheetId="7" hidden="1">'MC -  no WC var.'!$M$53</definedName>
    <definedName name="CBCR_14b1c17a5bb946259822ef5c588f37b8" localSheetId="9" hidden="1">'MC - high WC var.'!$M$53</definedName>
    <definedName name="CBCR_14b1c17a5bb946259822ef5c588f37b8" localSheetId="8" hidden="1">'MC - low WC var.'!$M$53</definedName>
    <definedName name="CBCR_1591ae3d856d43d5bf795efdfc43ad00" localSheetId="7" hidden="1">'MC -  no WC var.'!$K$50</definedName>
    <definedName name="CBCR_1591ae3d856d43d5bf795efdfc43ad00" localSheetId="9" hidden="1">'MC - high WC var.'!$K$50</definedName>
    <definedName name="CBCR_1591ae3d856d43d5bf795efdfc43ad00" localSheetId="8" hidden="1">'MC - low WC var.'!$K$50</definedName>
    <definedName name="CBCR_15c61e668a58484ba3b55792091942ec" localSheetId="7" hidden="1">'MC -  no WC var.'!$M$85</definedName>
    <definedName name="CBCR_15c61e668a58484ba3b55792091942ec" localSheetId="9" hidden="1">'MC - high WC var.'!$M$85</definedName>
    <definedName name="CBCR_15c61e668a58484ba3b55792091942ec" localSheetId="8" hidden="1">'MC - low WC var.'!$M$85</definedName>
    <definedName name="CBCR_167046debda540fda04ead90f2779444" localSheetId="7" hidden="1">'MC -  no WC var.'!$I$50</definedName>
    <definedName name="CBCR_167046debda540fda04ead90f2779444" localSheetId="9" hidden="1">'MC - high WC var.'!$I$50</definedName>
    <definedName name="CBCR_167046debda540fda04ead90f2779444" localSheetId="8" hidden="1">'MC - low WC var.'!$I$50</definedName>
    <definedName name="CBCR_16c02b8d31464ffa9adc5d6f19ec8689" localSheetId="7" hidden="1">'MC -  no WC var.'!$J$78</definedName>
    <definedName name="CBCR_16c02b8d31464ffa9adc5d6f19ec8689" localSheetId="9" hidden="1">'MC - high WC var.'!$J$78</definedName>
    <definedName name="CBCR_16c02b8d31464ffa9adc5d6f19ec8689" localSheetId="8" hidden="1">'MC - low WC var.'!$J$78</definedName>
    <definedName name="CBCR_185f9d5252fa463282eab4e912a16d2c" localSheetId="7" hidden="1">'MC -  no WC var.'!$M$50</definedName>
    <definedName name="CBCR_185f9d5252fa463282eab4e912a16d2c" localSheetId="9" hidden="1">'MC - high WC var.'!$M$50</definedName>
    <definedName name="CBCR_185f9d5252fa463282eab4e912a16d2c" localSheetId="8" hidden="1">'MC - low WC var.'!$M$50</definedName>
    <definedName name="CBCR_187d117b455347468e78beba7cd5c205" localSheetId="7" hidden="1">'MC -  no WC var.'!$M$72</definedName>
    <definedName name="CBCR_187d117b455347468e78beba7cd5c205" localSheetId="9" hidden="1">'MC - high WC var.'!$M$72</definedName>
    <definedName name="CBCR_187d117b455347468e78beba7cd5c205" localSheetId="8" hidden="1">'MC - low WC var.'!$M$72</definedName>
    <definedName name="CBCR_19678adaf62e4549a3ba9705706a409b" localSheetId="7" hidden="1">'MC -  no WC var.'!$M$59</definedName>
    <definedName name="CBCR_19678adaf62e4549a3ba9705706a409b" localSheetId="9" hidden="1">'MC - high WC var.'!$M$59</definedName>
    <definedName name="CBCR_19678adaf62e4549a3ba9705706a409b" localSheetId="8" hidden="1">'MC - low WC var.'!$M$59</definedName>
    <definedName name="CBCR_19975224b3534fcfaca6a8fae8a7f8ed" localSheetId="7" hidden="1">'MC -  no WC var.'!$M$78</definedName>
    <definedName name="CBCR_19975224b3534fcfaca6a8fae8a7f8ed" localSheetId="9" hidden="1">'MC - high WC var.'!$M$78</definedName>
    <definedName name="CBCR_19975224b3534fcfaca6a8fae8a7f8ed" localSheetId="8" hidden="1">'MC - low WC var.'!$M$78</definedName>
    <definedName name="CBCR_19c1df47dbd54800bae452641c1c585a" localSheetId="7" hidden="1">'MC -  no WC var.'!$I$66</definedName>
    <definedName name="CBCR_19c1df47dbd54800bae452641c1c585a" localSheetId="9" hidden="1">'MC - high WC var.'!$I$66</definedName>
    <definedName name="CBCR_19c1df47dbd54800bae452641c1c585a" localSheetId="8" hidden="1">'MC - low WC var.'!$I$66</definedName>
    <definedName name="CBCR_1a0944c083cd4afea18e5b258649fa74" localSheetId="7" hidden="1">'MC -  no WC var.'!$F$50</definedName>
    <definedName name="CBCR_1a0944c083cd4afea18e5b258649fa74" localSheetId="9" hidden="1">'MC - high WC var.'!$F$50</definedName>
    <definedName name="CBCR_1a0944c083cd4afea18e5b258649fa74" localSheetId="8" hidden="1">'MC - low WC var.'!$F$50</definedName>
    <definedName name="CBCR_1a64840193c14ed59bfaab28aa00aeef" localSheetId="7" hidden="1">'MC -  no WC var.'!$I$47</definedName>
    <definedName name="CBCR_1a64840193c14ed59bfaab28aa00aeef" localSheetId="9" hidden="1">'MC - high WC var.'!$I$47</definedName>
    <definedName name="CBCR_1a64840193c14ed59bfaab28aa00aeef" localSheetId="8" hidden="1">'MC - low WC var.'!$I$47</definedName>
    <definedName name="CBCR_1a8f638f985c42bfbee2a1d9107d0e93" localSheetId="7" hidden="1">'MC -  no WC var.'!$M$59</definedName>
    <definedName name="CBCR_1a8f638f985c42bfbee2a1d9107d0e93" localSheetId="9" hidden="1">'MC - high WC var.'!$M$59</definedName>
    <definedName name="CBCR_1a8f638f985c42bfbee2a1d9107d0e93" localSheetId="8" hidden="1">'MC - low WC var.'!$M$59</definedName>
    <definedName name="CBCR_1c02314fa1bd400caf5224854f329746" localSheetId="7" hidden="1">'MC -  no WC var.'!$M$74</definedName>
    <definedName name="CBCR_1c02314fa1bd400caf5224854f329746" localSheetId="9" hidden="1">'MC - high WC var.'!$M$74</definedName>
    <definedName name="CBCR_1c02314fa1bd400caf5224854f329746" localSheetId="8" hidden="1">'MC - low WC var.'!$M$74</definedName>
    <definedName name="CBCR_1c5d62750a8641e2b034692a38f527af" localSheetId="7" hidden="1">'MC -  no WC var.'!$M$47</definedName>
    <definedName name="CBCR_1c5d62750a8641e2b034692a38f527af" localSheetId="9" hidden="1">'MC - high WC var.'!$M$47</definedName>
    <definedName name="CBCR_1c5d62750a8641e2b034692a38f527af" localSheetId="8" hidden="1">'MC - low WC var.'!$M$47</definedName>
    <definedName name="CBCR_1d5880f06c6a4c9cac75b2a692ea87d4" localSheetId="7" hidden="1">'MC -  no WC var.'!$M$87</definedName>
    <definedName name="CBCR_1d5880f06c6a4c9cac75b2a692ea87d4" localSheetId="9" hidden="1">'MC - high WC var.'!$M$87</definedName>
    <definedName name="CBCR_1d5880f06c6a4c9cac75b2a692ea87d4" localSheetId="8" hidden="1">'MC - low WC var.'!$M$87</definedName>
    <definedName name="CBCR_1ddb3694e09d4bd3bc2866f9aed71f32" localSheetId="7" hidden="1">'MC -  no WC var.'!$K$59</definedName>
    <definedName name="CBCR_1ddb3694e09d4bd3bc2866f9aed71f32" localSheetId="9" hidden="1">'MC - high WC var.'!$K$59</definedName>
    <definedName name="CBCR_1ddb3694e09d4bd3bc2866f9aed71f32" localSheetId="8" hidden="1">'MC - low WC var.'!$K$59</definedName>
    <definedName name="CBCR_1de8ef674c244f81b0e26bf8d4e65940" localSheetId="7" hidden="1">'MC -  no WC var.'!$M$98</definedName>
    <definedName name="CBCR_1de8ef674c244f81b0e26bf8d4e65940" localSheetId="9" hidden="1">'MC - high WC var.'!$M$98</definedName>
    <definedName name="CBCR_1de8ef674c244f81b0e26bf8d4e65940" localSheetId="8" hidden="1">'MC - low WC var.'!$M$98</definedName>
    <definedName name="CBCR_1df32f9aa13b4100a08be6c7d56ad274" localSheetId="7" hidden="1">'MC -  no WC var.'!$M$68</definedName>
    <definedName name="CBCR_1df32f9aa13b4100a08be6c7d56ad274" localSheetId="9" hidden="1">'MC - high WC var.'!$M$68</definedName>
    <definedName name="CBCR_1df32f9aa13b4100a08be6c7d56ad274" localSheetId="8" hidden="1">'MC - low WC var.'!$M$68</definedName>
    <definedName name="CBCR_1fa946792273416fa01feae379d07982" localSheetId="7" hidden="1">'MC -  no WC var.'!$M$85</definedName>
    <definedName name="CBCR_1fa946792273416fa01feae379d07982" localSheetId="9" hidden="1">'MC - high WC var.'!$M$85</definedName>
    <definedName name="CBCR_1fa946792273416fa01feae379d07982" localSheetId="8" hidden="1">'MC - low WC var.'!$M$85</definedName>
    <definedName name="CBCR_1fc95842a60445f5b04c8ed041318bac" localSheetId="7" hidden="1">'MC -  no WC var.'!$E$68</definedName>
    <definedName name="CBCR_1fc95842a60445f5b04c8ed041318bac" localSheetId="9" hidden="1">'MC - high WC var.'!$E$68</definedName>
    <definedName name="CBCR_1fc95842a60445f5b04c8ed041318bac" localSheetId="8" hidden="1">'MC - low WC var.'!$E$68</definedName>
    <definedName name="CBCR_1fe5df521267415086141e7f7e3226fc" localSheetId="7" hidden="1">'MC -  no WC var.'!$M$78</definedName>
    <definedName name="CBCR_1fe5df521267415086141e7f7e3226fc" localSheetId="9" hidden="1">'MC - high WC var.'!$M$78</definedName>
    <definedName name="CBCR_1fe5df521267415086141e7f7e3226fc" localSheetId="8" hidden="1">'MC - low WC var.'!$M$78</definedName>
    <definedName name="CBCR_2030d0bb87124654a69ad84a6900ee42" localSheetId="7" hidden="1">'MC -  no WC var.'!$I$87</definedName>
    <definedName name="CBCR_2030d0bb87124654a69ad84a6900ee42" localSheetId="9" hidden="1">'MC - high WC var.'!$I$87</definedName>
    <definedName name="CBCR_2030d0bb87124654a69ad84a6900ee42" localSheetId="8" hidden="1">'MC - low WC var.'!$I$87</definedName>
    <definedName name="CBCR_2034a8939f61408bbf22170ddf914b20" localSheetId="7" hidden="1">'MC -  no WC var.'!$C$68</definedName>
    <definedName name="CBCR_2034a8939f61408bbf22170ddf914b20" localSheetId="9" hidden="1">'MC - high WC var.'!$C$68</definedName>
    <definedName name="CBCR_2034a8939f61408bbf22170ddf914b20" localSheetId="8" hidden="1">'MC - low WC var.'!$C$68</definedName>
    <definedName name="CBCR_20dac31a7e50476b8a4af5bf11a37807" localSheetId="7" hidden="1">'MC -  no WC var.'!$E$70</definedName>
    <definedName name="CBCR_20dac31a7e50476b8a4af5bf11a37807" localSheetId="9" hidden="1">'MC - high WC var.'!$E$70</definedName>
    <definedName name="CBCR_20dac31a7e50476b8a4af5bf11a37807" localSheetId="8" hidden="1">'MC - low WC var.'!$E$70</definedName>
    <definedName name="CBCR_2241f243ee8443579cdb07b777034d0c" localSheetId="7" hidden="1">'MC -  no WC var.'!$M$68</definedName>
    <definedName name="CBCR_2241f243ee8443579cdb07b777034d0c" localSheetId="9" hidden="1">'MC - high WC var.'!$M$68</definedName>
    <definedName name="CBCR_2241f243ee8443579cdb07b777034d0c" localSheetId="8" hidden="1">'MC - low WC var.'!$M$68</definedName>
    <definedName name="CBCR_22970a2aa75e4fb08e7c1afb56ca8131" localSheetId="7" hidden="1">'MC -  no WC var.'!$M$59</definedName>
    <definedName name="CBCR_22970a2aa75e4fb08e7c1afb56ca8131" localSheetId="9" hidden="1">'MC - high WC var.'!$M$59</definedName>
    <definedName name="CBCR_22970a2aa75e4fb08e7c1afb56ca8131" localSheetId="8" hidden="1">'MC - low WC var.'!$M$59</definedName>
    <definedName name="CBCR_2386596b589d42afbb141789ed4cfb51" localSheetId="7" hidden="1">'MC -  no WC var.'!$L$78</definedName>
    <definedName name="CBCR_2386596b589d42afbb141789ed4cfb51" localSheetId="9" hidden="1">'MC - high WC var.'!$L$78</definedName>
    <definedName name="CBCR_2386596b589d42afbb141789ed4cfb51" localSheetId="8" hidden="1">'MC - low WC var.'!$L$78</definedName>
    <definedName name="CBCR_243d44d166074529a7809135bca7cb22" localSheetId="7" hidden="1">'MC -  no WC var.'!$M$56</definedName>
    <definedName name="CBCR_243d44d166074529a7809135bca7cb22" localSheetId="9" hidden="1">'MC - high WC var.'!$M$56</definedName>
    <definedName name="CBCR_243d44d166074529a7809135bca7cb22" localSheetId="8" hidden="1">'MC - low WC var.'!$M$56</definedName>
    <definedName name="CBCR_244e6795ee8a4dc2bc80b4eb2c7612e8" localSheetId="7" hidden="1">'MC -  no WC var.'!$C$74</definedName>
    <definedName name="CBCR_244e6795ee8a4dc2bc80b4eb2c7612e8" localSheetId="9" hidden="1">'MC - high WC var.'!$C$74</definedName>
    <definedName name="CBCR_244e6795ee8a4dc2bc80b4eb2c7612e8" localSheetId="8" hidden="1">'MC - low WC var.'!$C$74</definedName>
    <definedName name="CBCR_24b1ed95afe0426c9ebc685b6016926f" localSheetId="7" hidden="1">'MC -  no WC var.'!$G$66</definedName>
    <definedName name="CBCR_24b1ed95afe0426c9ebc685b6016926f" localSheetId="9" hidden="1">'MC - high WC var.'!$G$66</definedName>
    <definedName name="CBCR_24b1ed95afe0426c9ebc685b6016926f" localSheetId="8" hidden="1">'MC - low WC var.'!$G$66</definedName>
    <definedName name="CBCR_24bb38e6536e4a8881adc1f4733bffca" localSheetId="7" hidden="1">'MC -  no WC var.'!$M$56</definedName>
    <definedName name="CBCR_24bb38e6536e4a8881adc1f4733bffca" localSheetId="9" hidden="1">'MC - high WC var.'!$M$56</definedName>
    <definedName name="CBCR_24bb38e6536e4a8881adc1f4733bffca" localSheetId="8" hidden="1">'MC - low WC var.'!$M$56</definedName>
    <definedName name="CBCR_2592f14716a34e52af2250b7b63bcce6" localSheetId="7" hidden="1">'MC -  no WC var.'!$M$53</definedName>
    <definedName name="CBCR_2592f14716a34e52af2250b7b63bcce6" localSheetId="9" hidden="1">'MC - high WC var.'!$M$53</definedName>
    <definedName name="CBCR_2592f14716a34e52af2250b7b63bcce6" localSheetId="8" hidden="1">'MC - low WC var.'!$M$53</definedName>
    <definedName name="CBCR_263bfe2c4b6446b482c4eeaf913d46c2" localSheetId="7" hidden="1">'MC -  no WC var.'!$M$59</definedName>
    <definedName name="CBCR_263bfe2c4b6446b482c4eeaf913d46c2" localSheetId="9" hidden="1">'MC - high WC var.'!$M$59</definedName>
    <definedName name="CBCR_263bfe2c4b6446b482c4eeaf913d46c2" localSheetId="8" hidden="1">'MC - low WC var.'!$M$59</definedName>
    <definedName name="CBCR_2685d0bcbfa94ccba848ba52caa8e294" localSheetId="7" hidden="1">'MC -  no WC var.'!$G$70</definedName>
    <definedName name="CBCR_2685d0bcbfa94ccba848ba52caa8e294" localSheetId="9" hidden="1">'MC - high WC var.'!$G$70</definedName>
    <definedName name="CBCR_2685d0bcbfa94ccba848ba52caa8e294" localSheetId="8" hidden="1">'MC - low WC var.'!$G$70</definedName>
    <definedName name="CBCR_274906c3a1b7463dbcd178d75de348b5" localSheetId="7" hidden="1">'MC -  no WC var.'!$M$96</definedName>
    <definedName name="CBCR_274906c3a1b7463dbcd178d75de348b5" localSheetId="9" hidden="1">'MC - high WC var.'!$M$96</definedName>
    <definedName name="CBCR_274906c3a1b7463dbcd178d75de348b5" localSheetId="8" hidden="1">'MC - low WC var.'!$M$96</definedName>
    <definedName name="CBCR_2760a4f7d4f04df3b26f97a06d276865" localSheetId="7" hidden="1">'MC -  no WC var.'!$I$56</definedName>
    <definedName name="CBCR_2760a4f7d4f04df3b26f97a06d276865" localSheetId="9" hidden="1">'MC - high WC var.'!$I$56</definedName>
    <definedName name="CBCR_2760a4f7d4f04df3b26f97a06d276865" localSheetId="8" hidden="1">'MC - low WC var.'!$I$56</definedName>
    <definedName name="CBCR_27b6c94e3f8641a08068d910f550d94a" localSheetId="7" hidden="1">'MC -  no WC var.'!$E$47</definedName>
    <definedName name="CBCR_27b6c94e3f8641a08068d910f550d94a" localSheetId="9" hidden="1">'MC - high WC var.'!$E$47</definedName>
    <definedName name="CBCR_27b6c94e3f8641a08068d910f550d94a" localSheetId="8" hidden="1">'MC - low WC var.'!$E$47</definedName>
    <definedName name="CBCR_27f9af51d85e467088b35241029b2b7f" localSheetId="7" hidden="1">'MC -  no WC var.'!$E$74</definedName>
    <definedName name="CBCR_27f9af51d85e467088b35241029b2b7f" localSheetId="9" hidden="1">'MC - high WC var.'!$E$74</definedName>
    <definedName name="CBCR_27f9af51d85e467088b35241029b2b7f" localSheetId="8" hidden="1">'MC - low WC var.'!$E$74</definedName>
    <definedName name="CBCR_293206580e58421480d5104e9e7a3e0e" localSheetId="7" hidden="1">'MC -  no WC var.'!$L$50</definedName>
    <definedName name="CBCR_293206580e58421480d5104e9e7a3e0e" localSheetId="9" hidden="1">'MC - high WC var.'!$L$50</definedName>
    <definedName name="CBCR_293206580e58421480d5104e9e7a3e0e" localSheetId="8" hidden="1">'MC - low WC var.'!$L$50</definedName>
    <definedName name="CBCR_29bfeaf9d7194d5e93128afbc65cba37" localSheetId="7" hidden="1">'MC -  no WC var.'!$C$78</definedName>
    <definedName name="CBCR_29bfeaf9d7194d5e93128afbc65cba37" localSheetId="9" hidden="1">'MC - high WC var.'!$C$78</definedName>
    <definedName name="CBCR_29bfeaf9d7194d5e93128afbc65cba37" localSheetId="8" hidden="1">'MC - low WC var.'!$C$78</definedName>
    <definedName name="CBCR_2a96235bbe1d40b188f075d462cddfbd" localSheetId="9" hidden="1">'MC - high WC var.'!$I$94</definedName>
    <definedName name="CBCR_2a96235bbe1d40b188f075d462cddfbd" localSheetId="8" hidden="1">'MC - low WC var.'!$I$94</definedName>
    <definedName name="CBCR_2ae59048d7e7454a9b70bf7e9bafe0c5" localSheetId="9" hidden="1">'MC - high WC var.'!$M$94</definedName>
    <definedName name="CBCR_2ae59048d7e7454a9b70bf7e9bafe0c5" localSheetId="8" hidden="1">'MC - low WC var.'!$M$94</definedName>
    <definedName name="CBCR_2f861eb072244986bd822d5807792613" localSheetId="7" hidden="1">'MC -  no WC var.'!$M$64</definedName>
    <definedName name="CBCR_2f861eb072244986bd822d5807792613" localSheetId="9" hidden="1">'MC - high WC var.'!$M$64</definedName>
    <definedName name="CBCR_2f861eb072244986bd822d5807792613" localSheetId="8" hidden="1">'MC - low WC var.'!$M$64</definedName>
    <definedName name="CBCR_2faba89d92e84540819a7074d0d251e3" localSheetId="7" hidden="1">'MC -  no WC var.'!$M$85</definedName>
    <definedName name="CBCR_2faba89d92e84540819a7074d0d251e3" localSheetId="9" hidden="1">'MC - high WC var.'!$M$85</definedName>
    <definedName name="CBCR_2faba89d92e84540819a7074d0d251e3" localSheetId="8" hidden="1">'MC - low WC var.'!$M$85</definedName>
    <definedName name="CBCR_32b6718a4885400baca6e5bb272ba263" localSheetId="7" hidden="1">'MC -  no WC var.'!$M$68</definedName>
    <definedName name="CBCR_32b6718a4885400baca6e5bb272ba263" localSheetId="9" hidden="1">'MC - high WC var.'!$M$68</definedName>
    <definedName name="CBCR_32b6718a4885400baca6e5bb272ba263" localSheetId="8" hidden="1">'MC - low WC var.'!$M$68</definedName>
    <definedName name="CBCR_3507ecb7f9ce4ad18548e385dda7cff2" localSheetId="7" hidden="1">'MC -  no WC var.'!$M$47</definedName>
    <definedName name="CBCR_3507ecb7f9ce4ad18548e385dda7cff2" localSheetId="9" hidden="1">'MC - high WC var.'!$M$47</definedName>
    <definedName name="CBCR_3507ecb7f9ce4ad18548e385dda7cff2" localSheetId="8" hidden="1">'MC - low WC var.'!$M$47</definedName>
    <definedName name="CBCR_35c9ee479fb3478d91adf1bfc20780e9" localSheetId="7" hidden="1">'MC -  no WC var.'!$H$76</definedName>
    <definedName name="CBCR_35c9ee479fb3478d91adf1bfc20780e9" localSheetId="9" hidden="1">'MC - high WC var.'!$H$76</definedName>
    <definedName name="CBCR_35c9ee479fb3478d91adf1bfc20780e9" localSheetId="8" hidden="1">'MC - low WC var.'!$H$76</definedName>
    <definedName name="CBCR_369ff67755c041b0ab7da251b54ad620" localSheetId="7" hidden="1">'MC -  no WC var.'!$M$85</definedName>
    <definedName name="CBCR_369ff67755c041b0ab7da251b54ad620" localSheetId="9" hidden="1">'MC - high WC var.'!$M$85</definedName>
    <definedName name="CBCR_369ff67755c041b0ab7da251b54ad620" localSheetId="8" hidden="1">'MC - low WC var.'!$M$85</definedName>
    <definedName name="CBCR_372dac0d3eaf4ed4865ace225afeb66d" localSheetId="7" hidden="1">'MC -  no WC var.'!$H$64</definedName>
    <definedName name="CBCR_372dac0d3eaf4ed4865ace225afeb66d" localSheetId="9" hidden="1">'MC - high WC var.'!$H$64</definedName>
    <definedName name="CBCR_372dac0d3eaf4ed4865ace225afeb66d" localSheetId="8" hidden="1">'MC - low WC var.'!$H$64</definedName>
    <definedName name="CBCR_375170b40dbc474f82be72a4043a8d38" localSheetId="7" hidden="1">'MC -  no WC var.'!$I$78</definedName>
    <definedName name="CBCR_375170b40dbc474f82be72a4043a8d38" localSheetId="9" hidden="1">'MC - high WC var.'!$I$78</definedName>
    <definedName name="CBCR_375170b40dbc474f82be72a4043a8d38" localSheetId="8" hidden="1">'MC - low WC var.'!$I$78</definedName>
    <definedName name="CBCR_37b0d466daad4b4aa7257cd2b8c34ba1" localSheetId="7" hidden="1">'MC -  no WC var.'!$M$87</definedName>
    <definedName name="CBCR_37b0d466daad4b4aa7257cd2b8c34ba1" localSheetId="9" hidden="1">'MC - high WC var.'!$M$87</definedName>
    <definedName name="CBCR_37b0d466daad4b4aa7257cd2b8c34ba1" localSheetId="8" hidden="1">'MC - low WC var.'!$M$87</definedName>
    <definedName name="CBCR_37ed814fc3da4d4eb33887fd46a41913" localSheetId="7" hidden="1">'MC -  no WC var.'!$M$64</definedName>
    <definedName name="CBCR_37ed814fc3da4d4eb33887fd46a41913" localSheetId="9" hidden="1">'MC - high WC var.'!$M$64</definedName>
    <definedName name="CBCR_37ed814fc3da4d4eb33887fd46a41913" localSheetId="8" hidden="1">'MC - low WC var.'!$M$64</definedName>
    <definedName name="CBCR_3826ae3f62d046a89efb43c9e34f77e8" localSheetId="7" hidden="1">'MC -  no WC var.'!$C$50</definedName>
    <definedName name="CBCR_3826ae3f62d046a89efb43c9e34f77e8" localSheetId="9" hidden="1">'MC - high WC var.'!$C$50</definedName>
    <definedName name="CBCR_3826ae3f62d046a89efb43c9e34f77e8" localSheetId="8" hidden="1">'MC - low WC var.'!$C$50</definedName>
    <definedName name="CBCR_384aa0095c5a43caa8f745f1ca726180" localSheetId="7" hidden="1">'MC -  no WC var.'!$K$70</definedName>
    <definedName name="CBCR_384aa0095c5a43caa8f745f1ca726180" localSheetId="9" hidden="1">'MC - high WC var.'!$K$70</definedName>
    <definedName name="CBCR_384aa0095c5a43caa8f745f1ca726180" localSheetId="8" hidden="1">'MC - low WC var.'!$K$70</definedName>
    <definedName name="CBCR_3937201b841d4a1b93d94ec849da9c22" localSheetId="7" hidden="1">'MC -  no WC var.'!$M$76</definedName>
    <definedName name="CBCR_3937201b841d4a1b93d94ec849da9c22" localSheetId="9" hidden="1">'MC - high WC var.'!$M$76</definedName>
    <definedName name="CBCR_3937201b841d4a1b93d94ec849da9c22" localSheetId="8" hidden="1">'MC - low WC var.'!$M$76</definedName>
    <definedName name="CBCR_3b6a6fc0566f4a769a33bb86a9df973a" localSheetId="7" hidden="1">'MC -  no WC var.'!$H$53</definedName>
    <definedName name="CBCR_3b6a6fc0566f4a769a33bb86a9df973a" localSheetId="9" hidden="1">'MC - high WC var.'!$H$53</definedName>
    <definedName name="CBCR_3b6a6fc0566f4a769a33bb86a9df973a" localSheetId="8" hidden="1">'MC - low WC var.'!$H$53</definedName>
    <definedName name="CBCR_3b966c257caf4bf4ad337d369b898e8a" localSheetId="7" hidden="1">'MC -  no WC var.'!$J$53</definedName>
    <definedName name="CBCR_3b966c257caf4bf4ad337d369b898e8a" localSheetId="9" hidden="1">'MC - high WC var.'!$J$53</definedName>
    <definedName name="CBCR_3b966c257caf4bf4ad337d369b898e8a" localSheetId="8" hidden="1">'MC - low WC var.'!$J$53</definedName>
    <definedName name="CBCR_3bd25e50de174ed98c1ddc9b6258fbf2" localSheetId="7" hidden="1">'MC -  no WC var.'!$E$50</definedName>
    <definedName name="CBCR_3bd25e50de174ed98c1ddc9b6258fbf2" localSheetId="9" hidden="1">'MC - high WC var.'!$E$50</definedName>
    <definedName name="CBCR_3bd25e50de174ed98c1ddc9b6258fbf2" localSheetId="8" hidden="1">'MC - low WC var.'!$E$50</definedName>
    <definedName name="CBCR_3c989cca3f624beda46f89a89351df42" localSheetId="7" hidden="1">'MC -  no WC var.'!$K$56</definedName>
    <definedName name="CBCR_3c989cca3f624beda46f89a89351df42" localSheetId="9" hidden="1">'MC - high WC var.'!$K$56</definedName>
    <definedName name="CBCR_3c989cca3f624beda46f89a89351df42" localSheetId="8" hidden="1">'MC - low WC var.'!$K$56</definedName>
    <definedName name="CBCR_40ab641a78ca4b1b9874e04c0b612279" localSheetId="7" hidden="1">'MC -  no WC var.'!$K$98</definedName>
    <definedName name="CBCR_40ab641a78ca4b1b9874e04c0b612279" localSheetId="9" hidden="1">'MC - high WC var.'!$K$98</definedName>
    <definedName name="CBCR_40ab641a78ca4b1b9874e04c0b612279" localSheetId="8" hidden="1">'MC - low WC var.'!$K$98</definedName>
    <definedName name="CBCR_412f0e0d23ec45bda99c8784b3a24a42" localSheetId="9" hidden="1">'MC - high WC var.'!$D$94</definedName>
    <definedName name="CBCR_412f0e0d23ec45bda99c8784b3a24a42" localSheetId="8" hidden="1">'MC - low WC var.'!$D$94</definedName>
    <definedName name="CBCR_4294149f554a44e09854e6a51795fe32" localSheetId="7" hidden="1">'MC -  no WC var.'!$E$59</definedName>
    <definedName name="CBCR_4294149f554a44e09854e6a51795fe32" localSheetId="9" hidden="1">'MC - high WC var.'!$E$59</definedName>
    <definedName name="CBCR_4294149f554a44e09854e6a51795fe32" localSheetId="8" hidden="1">'MC - low WC var.'!$E$59</definedName>
    <definedName name="CBCR_43c471d5a8cd49e78a8e7d9d9eb4bd6b" localSheetId="9" hidden="1">'MC - high WC var.'!$L$94</definedName>
    <definedName name="CBCR_43c471d5a8cd49e78a8e7d9d9eb4bd6b" localSheetId="8" hidden="1">'MC - low WC var.'!$L$94</definedName>
    <definedName name="CBCR_44b071a4cd8c4d20be9f63293339fac0" localSheetId="7" hidden="1">'MC -  no WC var.'!$C$66</definedName>
    <definedName name="CBCR_44b071a4cd8c4d20be9f63293339fac0" localSheetId="9" hidden="1">'MC - high WC var.'!$C$66</definedName>
    <definedName name="CBCR_44b071a4cd8c4d20be9f63293339fac0" localSheetId="8" hidden="1">'MC - low WC var.'!$C$66</definedName>
    <definedName name="CBCR_44bf8fa926774e8aa48d0e27c6aeb972" localSheetId="7" hidden="1">'MC -  no WC var.'!$M$66</definedName>
    <definedName name="CBCR_44bf8fa926774e8aa48d0e27c6aeb972" localSheetId="9" hidden="1">'MC - high WC var.'!$M$66</definedName>
    <definedName name="CBCR_44bf8fa926774e8aa48d0e27c6aeb972" localSheetId="8" hidden="1">'MC - low WC var.'!$M$66</definedName>
    <definedName name="CBCR_454b4da10fe04c27aab80b589ba9c919" localSheetId="7" hidden="1">'MC -  no WC var.'!$M$96</definedName>
    <definedName name="CBCR_454b4da10fe04c27aab80b589ba9c919" localSheetId="9" hidden="1">'MC - high WC var.'!$M$96</definedName>
    <definedName name="CBCR_454b4da10fe04c27aab80b589ba9c919" localSheetId="8" hidden="1">'MC - low WC var.'!$M$96</definedName>
    <definedName name="CBCR_45e0793760a246f59aa6ad0cb05f9a16" localSheetId="7" hidden="1">'MC -  no WC var.'!$M$72</definedName>
    <definedName name="CBCR_45e0793760a246f59aa6ad0cb05f9a16" localSheetId="9" hidden="1">'MC - high WC var.'!$M$72</definedName>
    <definedName name="CBCR_45e0793760a246f59aa6ad0cb05f9a16" localSheetId="8" hidden="1">'MC - low WC var.'!$M$72</definedName>
    <definedName name="CBCR_4636f326f1944bc499eca01242578c09" localSheetId="7" hidden="1">'MC -  no WC var.'!$M$68</definedName>
    <definedName name="CBCR_4636f326f1944bc499eca01242578c09" localSheetId="9" hidden="1">'MC - high WC var.'!$M$68</definedName>
    <definedName name="CBCR_4636f326f1944bc499eca01242578c09" localSheetId="8" hidden="1">'MC - low WC var.'!$M$68</definedName>
    <definedName name="CBCR_4763a6b2f10347268aafd9c314985c59" localSheetId="7" hidden="1">'MC -  no WC var.'!$D$78</definedName>
    <definedName name="CBCR_4763a6b2f10347268aafd9c314985c59" localSheetId="9" hidden="1">'MC - high WC var.'!$D$78</definedName>
    <definedName name="CBCR_4763a6b2f10347268aafd9c314985c59" localSheetId="8" hidden="1">'MC - low WC var.'!$D$78</definedName>
    <definedName name="CBCR_47b8f29ba82e47cc8eb17599b9d33721" localSheetId="7" hidden="1">'MC -  no WC var.'!$K$78</definedName>
    <definedName name="CBCR_47b8f29ba82e47cc8eb17599b9d33721" localSheetId="9" hidden="1">'MC - high WC var.'!$K$78</definedName>
    <definedName name="CBCR_47b8f29ba82e47cc8eb17599b9d33721" localSheetId="8" hidden="1">'MC - low WC var.'!$K$78</definedName>
    <definedName name="CBCR_47e1c150068c44dd92b8714e86ad1517" localSheetId="7" hidden="1">'MC -  no WC var.'!$M$64</definedName>
    <definedName name="CBCR_47e1c150068c44dd92b8714e86ad1517" localSheetId="9" hidden="1">'MC - high WC var.'!$M$64</definedName>
    <definedName name="CBCR_47e1c150068c44dd92b8714e86ad1517" localSheetId="8" hidden="1">'MC - low WC var.'!$M$64</definedName>
    <definedName name="CBCR_4852965bcc1a42ccb11a64d8aae50213" localSheetId="7" hidden="1">'MC -  no WC var.'!$H$56</definedName>
    <definedName name="CBCR_4852965bcc1a42ccb11a64d8aae50213" localSheetId="9" hidden="1">'MC - high WC var.'!$H$56</definedName>
    <definedName name="CBCR_4852965bcc1a42ccb11a64d8aae50213" localSheetId="8" hidden="1">'MC - low WC var.'!$H$56</definedName>
    <definedName name="CBCR_4987aec1df924a62b646a000af3ae5ef" localSheetId="7" hidden="1">'MC -  no WC var.'!$M$76</definedName>
    <definedName name="CBCR_4987aec1df924a62b646a000af3ae5ef" localSheetId="9" hidden="1">'MC - high WC var.'!$M$76</definedName>
    <definedName name="CBCR_4987aec1df924a62b646a000af3ae5ef" localSheetId="8" hidden="1">'MC - low WC var.'!$M$76</definedName>
    <definedName name="CBCR_4acb7bdc8d954df69e34ab65639c1a7c" localSheetId="7" hidden="1">'MC -  no WC var.'!$D$47</definedName>
    <definedName name="CBCR_4acb7bdc8d954df69e34ab65639c1a7c" localSheetId="9" hidden="1">'MC - high WC var.'!$D$47</definedName>
    <definedName name="CBCR_4acb7bdc8d954df69e34ab65639c1a7c" localSheetId="8" hidden="1">'MC - low WC var.'!$D$47</definedName>
    <definedName name="CBCR_4ba5189f17c34756a584c84e26d5ed6d" localSheetId="7" hidden="1">'MC -  no WC var.'!$J$74</definedName>
    <definedName name="CBCR_4ba5189f17c34756a584c84e26d5ed6d" localSheetId="9" hidden="1">'MC - high WC var.'!$J$74</definedName>
    <definedName name="CBCR_4ba5189f17c34756a584c84e26d5ed6d" localSheetId="8" hidden="1">'MC - low WC var.'!$J$74</definedName>
    <definedName name="CBCR_4c43edb4b60f494d94ac76f63bbbea9f" localSheetId="7" hidden="1">'MC -  no WC var.'!$J$70</definedName>
    <definedName name="CBCR_4c43edb4b60f494d94ac76f63bbbea9f" localSheetId="9" hidden="1">'MC - high WC var.'!$J$70</definedName>
    <definedName name="CBCR_4c43edb4b60f494d94ac76f63bbbea9f" localSheetId="8" hidden="1">'MC - low WC var.'!$J$70</definedName>
    <definedName name="CBCR_4d3a50c700244514bda7a3c8e55cafda" localSheetId="7" hidden="1">'MC -  no WC var.'!$M$74</definedName>
    <definedName name="CBCR_4d3a50c700244514bda7a3c8e55cafda" localSheetId="9" hidden="1">'MC - high WC var.'!$M$74</definedName>
    <definedName name="CBCR_4d3a50c700244514bda7a3c8e55cafda" localSheetId="8" hidden="1">'MC - low WC var.'!$M$74</definedName>
    <definedName name="CBCR_4d8bcfc802c34a12ae3f691347db5f20" localSheetId="7" hidden="1">'MC -  no WC var.'!$M$47</definedName>
    <definedName name="CBCR_4d8bcfc802c34a12ae3f691347db5f20" localSheetId="9" hidden="1">'MC - high WC var.'!$M$47</definedName>
    <definedName name="CBCR_4d8bcfc802c34a12ae3f691347db5f20" localSheetId="8" hidden="1">'MC - low WC var.'!$M$47</definedName>
    <definedName name="CBCR_4eaa378dd9ae45eb9fd2f816a428e334" localSheetId="9" hidden="1">'MC - high WC var.'!$M$94</definedName>
    <definedName name="CBCR_4eaa378dd9ae45eb9fd2f816a428e334" localSheetId="8" hidden="1">'MC - low WC var.'!$M$94</definedName>
    <definedName name="CBCR_4eb52887eecc4fa78cf987d2d7dd74cf" localSheetId="7" hidden="1">'MC -  no WC var.'!$L$53</definedName>
    <definedName name="CBCR_4eb52887eecc4fa78cf987d2d7dd74cf" localSheetId="9" hidden="1">'MC - high WC var.'!$L$53</definedName>
    <definedName name="CBCR_4eb52887eecc4fa78cf987d2d7dd74cf" localSheetId="8" hidden="1">'MC - low WC var.'!$L$53</definedName>
    <definedName name="CBCR_4f46c8197d4649c78587d283f04f7f40" localSheetId="7" hidden="1">'MC -  no WC var.'!$G$72</definedName>
    <definedName name="CBCR_4f46c8197d4649c78587d283f04f7f40" localSheetId="9" hidden="1">'MC - high WC var.'!$G$72</definedName>
    <definedName name="CBCR_4f46c8197d4649c78587d283f04f7f40" localSheetId="8" hidden="1">'MC - low WC var.'!$G$72</definedName>
    <definedName name="CBCR_502af00718204166a6cf2bb4fef7962f" localSheetId="7" hidden="1">'MC -  no WC var.'!$L$96</definedName>
    <definedName name="CBCR_502af00718204166a6cf2bb4fef7962f" localSheetId="9" hidden="1">'MC - high WC var.'!$L$96</definedName>
    <definedName name="CBCR_502af00718204166a6cf2bb4fef7962f" localSheetId="8" hidden="1">'MC - low WC var.'!$L$96</definedName>
    <definedName name="CBCR_5070b6ef45f8429f8e5d8f7f4808abae" localSheetId="7" hidden="1">'MC -  no WC var.'!$G$59</definedName>
    <definedName name="CBCR_5070b6ef45f8429f8e5d8f7f4808abae" localSheetId="9" hidden="1">'MC - high WC var.'!$G$59</definedName>
    <definedName name="CBCR_5070b6ef45f8429f8e5d8f7f4808abae" localSheetId="8" hidden="1">'MC - low WC var.'!$G$59</definedName>
    <definedName name="CBCR_52c4f08bc0a94783852f97b34cd24b00" localSheetId="7" hidden="1">'MC -  no WC var.'!$M$87</definedName>
    <definedName name="CBCR_52c4f08bc0a94783852f97b34cd24b00" localSheetId="9" hidden="1">'MC - high WC var.'!$M$87</definedName>
    <definedName name="CBCR_52c4f08bc0a94783852f97b34cd24b00" localSheetId="8" hidden="1">'MC - low WC var.'!$M$87</definedName>
    <definedName name="CBCR_5482d4959ac14482b322471509fc5719" localSheetId="7" hidden="1">'MC -  no WC var.'!$I$98</definedName>
    <definedName name="CBCR_5482d4959ac14482b322471509fc5719" localSheetId="9" hidden="1">'MC - high WC var.'!$I$98</definedName>
    <definedName name="CBCR_5482d4959ac14482b322471509fc5719" localSheetId="8" hidden="1">'MC - low WC var.'!$I$98</definedName>
    <definedName name="CBCR_5594262d18c44e01acc5772f9761f2b0" localSheetId="7" hidden="1">'MC -  no WC var.'!$K$96</definedName>
    <definedName name="CBCR_5594262d18c44e01acc5772f9761f2b0" localSheetId="9" hidden="1">'MC - high WC var.'!$K$96</definedName>
    <definedName name="CBCR_5594262d18c44e01acc5772f9761f2b0" localSheetId="8" hidden="1">'MC - low WC var.'!$K$96</definedName>
    <definedName name="CBCR_568548e4b9844d32a4dc3c497d1f7434" localSheetId="7" hidden="1">'MC -  no WC var.'!$H$72</definedName>
    <definedName name="CBCR_568548e4b9844d32a4dc3c497d1f7434" localSheetId="9" hidden="1">'MC - high WC var.'!$H$72</definedName>
    <definedName name="CBCR_568548e4b9844d32a4dc3c497d1f7434" localSheetId="8" hidden="1">'MC - low WC var.'!$H$72</definedName>
    <definedName name="CBCR_56a84ffab3a84fdca078b56a81be39c3" localSheetId="7" hidden="1">'MC -  no WC var.'!$C$64</definedName>
    <definedName name="CBCR_56a84ffab3a84fdca078b56a81be39c3" localSheetId="9" hidden="1">'MC - high WC var.'!$C$64</definedName>
    <definedName name="CBCR_56a84ffab3a84fdca078b56a81be39c3" localSheetId="8" hidden="1">'MC - low WC var.'!$C$64</definedName>
    <definedName name="CBCR_57ab13d0b71845dabdfe0b09431f9870" localSheetId="7" hidden="1">'MC -  no WC var.'!$M$64</definedName>
    <definedName name="CBCR_57ab13d0b71845dabdfe0b09431f9870" localSheetId="9" hidden="1">'MC - high WC var.'!$M$64</definedName>
    <definedName name="CBCR_57ab13d0b71845dabdfe0b09431f9870" localSheetId="8" hidden="1">'MC - low WC var.'!$M$64</definedName>
    <definedName name="CBCR_5973627569624700970198b5e84d8dfa" localSheetId="7" hidden="1">'MC -  no WC var.'!$C$59</definedName>
    <definedName name="CBCR_5973627569624700970198b5e84d8dfa" localSheetId="9" hidden="1">'MC - high WC var.'!$C$59</definedName>
    <definedName name="CBCR_5973627569624700970198b5e84d8dfa" localSheetId="8" hidden="1">'MC - low WC var.'!$C$59</definedName>
    <definedName name="CBCR_597b67195db54603abc5af532b7e7028" localSheetId="9" hidden="1">'MC - high WC var.'!$G$94</definedName>
    <definedName name="CBCR_597b67195db54603abc5af532b7e7028" localSheetId="8" hidden="1">'MC - low WC var.'!$G$94</definedName>
    <definedName name="CBCR_5c12fad36b11473abc647a9e7337e7f1" localSheetId="7" hidden="1">'MC -  no WC var.'!$M$76</definedName>
    <definedName name="CBCR_5c12fad36b11473abc647a9e7337e7f1" localSheetId="9" hidden="1">'MC - high WC var.'!$M$76</definedName>
    <definedName name="CBCR_5c12fad36b11473abc647a9e7337e7f1" localSheetId="8" hidden="1">'MC - low WC var.'!$M$76</definedName>
    <definedName name="CBCR_5c544a36a94d470dabc238edd820deb8" localSheetId="7" hidden="1">'MC -  no WC var.'!$M$53</definedName>
    <definedName name="CBCR_5c544a36a94d470dabc238edd820deb8" localSheetId="9" hidden="1">'MC - high WC var.'!$M$53</definedName>
    <definedName name="CBCR_5c544a36a94d470dabc238edd820deb8" localSheetId="8" hidden="1">'MC - low WC var.'!$M$53</definedName>
    <definedName name="CBCR_5c6e091832a347a4a63511d05bd1adb0" localSheetId="7" hidden="1">'MC -  no WC var.'!$L$47</definedName>
    <definedName name="CBCR_5c6e091832a347a4a63511d05bd1adb0" localSheetId="9" hidden="1">'MC - high WC var.'!$L$47</definedName>
    <definedName name="CBCR_5c6e091832a347a4a63511d05bd1adb0" localSheetId="8" hidden="1">'MC - low WC var.'!$L$47</definedName>
    <definedName name="CBCR_5ef3b6f060d0417682adf162ef7edbf1" localSheetId="7" hidden="1">'MC -  no WC var.'!$C$85</definedName>
    <definedName name="CBCR_5ef3b6f060d0417682adf162ef7edbf1" localSheetId="9" hidden="1">'MC - high WC var.'!$C$85</definedName>
    <definedName name="CBCR_5ef3b6f060d0417682adf162ef7edbf1" localSheetId="8" hidden="1">'MC - low WC var.'!$C$85</definedName>
    <definedName name="CBCR_6040e94ee74546618fdcf38299a24539" localSheetId="7" hidden="1">'MC -  no WC var.'!$J$98</definedName>
    <definedName name="CBCR_6040e94ee74546618fdcf38299a24539" localSheetId="9" hidden="1">'MC - high WC var.'!$J$98</definedName>
    <definedName name="CBCR_6040e94ee74546618fdcf38299a24539" localSheetId="8" hidden="1">'MC - low WC var.'!$J$98</definedName>
    <definedName name="CBCR_60ec398fa44f4dec93a6ee1edf02adc6" localSheetId="7" hidden="1">'MC -  no WC var.'!$M$47</definedName>
    <definedName name="CBCR_60ec398fa44f4dec93a6ee1edf02adc6" localSheetId="9" hidden="1">'MC - high WC var.'!$M$47</definedName>
    <definedName name="CBCR_60ec398fa44f4dec93a6ee1edf02adc6" localSheetId="8" hidden="1">'MC - low WC var.'!$M$47</definedName>
    <definedName name="CBCR_612ede3731224bca9d74e2b702d44373" localSheetId="7" hidden="1">'MC -  no WC var.'!$M$50</definedName>
    <definedName name="CBCR_612ede3731224bca9d74e2b702d44373" localSheetId="9" hidden="1">'MC - high WC var.'!$M$50</definedName>
    <definedName name="CBCR_612ede3731224bca9d74e2b702d44373" localSheetId="8" hidden="1">'MC - low WC var.'!$M$50</definedName>
    <definedName name="CBCR_6162665dc1354e5cadb5031e30291825" localSheetId="7" hidden="1">'MC -  no WC var.'!$D$68</definedName>
    <definedName name="CBCR_6162665dc1354e5cadb5031e30291825" localSheetId="9" hidden="1">'MC - high WC var.'!$D$68</definedName>
    <definedName name="CBCR_6162665dc1354e5cadb5031e30291825" localSheetId="8" hidden="1">'MC - low WC var.'!$D$68</definedName>
    <definedName name="CBCR_6295aa04a8da46dba9fb44f482a0197c" localSheetId="7" hidden="1">'MC -  no WC var.'!$F$76</definedName>
    <definedName name="CBCR_6295aa04a8da46dba9fb44f482a0197c" localSheetId="9" hidden="1">'MC - high WC var.'!$F$76</definedName>
    <definedName name="CBCR_6295aa04a8da46dba9fb44f482a0197c" localSheetId="8" hidden="1">'MC - low WC var.'!$F$76</definedName>
    <definedName name="CBCR_6348edc7479b4fef86a12bb8a0b43de5" localSheetId="7" hidden="1">'MC -  no WC var.'!$M$87</definedName>
    <definedName name="CBCR_6348edc7479b4fef86a12bb8a0b43de5" localSheetId="9" hidden="1">'MC - high WC var.'!$M$87</definedName>
    <definedName name="CBCR_6348edc7479b4fef86a12bb8a0b43de5" localSheetId="8" hidden="1">'MC - low WC var.'!$M$87</definedName>
    <definedName name="CBCR_63cb12cbe67148c4a904b92d357cdbb6" localSheetId="7" hidden="1">'MC -  no WC var.'!$F$66</definedName>
    <definedName name="CBCR_63cb12cbe67148c4a904b92d357cdbb6" localSheetId="9" hidden="1">'MC - high WC var.'!$F$66</definedName>
    <definedName name="CBCR_63cb12cbe67148c4a904b92d357cdbb6" localSheetId="8" hidden="1">'MC - low WC var.'!$F$66</definedName>
    <definedName name="CBCR_65c7c86afcc9424e897821f12d64fe9a" localSheetId="7" hidden="1">'MC -  no WC var.'!$I$68</definedName>
    <definedName name="CBCR_65c7c86afcc9424e897821f12d64fe9a" localSheetId="9" hidden="1">'MC - high WC var.'!$I$68</definedName>
    <definedName name="CBCR_65c7c86afcc9424e897821f12d64fe9a" localSheetId="8" hidden="1">'MC - low WC var.'!$I$68</definedName>
    <definedName name="CBCR_664ca75cfc594bff87155d605a60dbf4" localSheetId="7" hidden="1">'MC -  no WC var.'!$J$50</definedName>
    <definedName name="CBCR_664ca75cfc594bff87155d605a60dbf4" localSheetId="9" hidden="1">'MC - high WC var.'!$J$50</definedName>
    <definedName name="CBCR_664ca75cfc594bff87155d605a60dbf4" localSheetId="8" hidden="1">'MC - low WC var.'!$J$50</definedName>
    <definedName name="CBCR_6839ae1caab7419ebca3dec4a9c0b704" localSheetId="7" hidden="1">'MC -  no WC var.'!$M$59</definedName>
    <definedName name="CBCR_6839ae1caab7419ebca3dec4a9c0b704" localSheetId="9" hidden="1">'MC - high WC var.'!$M$59</definedName>
    <definedName name="CBCR_6839ae1caab7419ebca3dec4a9c0b704" localSheetId="8" hidden="1">'MC - low WC var.'!$M$59</definedName>
    <definedName name="CBCR_68437ee58727410c91106ac6d4ce337c" localSheetId="7" hidden="1">'MC -  no WC var.'!$M$56</definedName>
    <definedName name="CBCR_68437ee58727410c91106ac6d4ce337c" localSheetId="9" hidden="1">'MC - high WC var.'!$M$56</definedName>
    <definedName name="CBCR_68437ee58727410c91106ac6d4ce337c" localSheetId="8" hidden="1">'MC - low WC var.'!$M$56</definedName>
    <definedName name="CBCR_68a62e3131a94a06a34dc77f34f6d568" localSheetId="7" hidden="1">'MC -  no WC var.'!$F$74</definedName>
    <definedName name="CBCR_68a62e3131a94a06a34dc77f34f6d568" localSheetId="9" hidden="1">'MC - high WC var.'!$F$74</definedName>
    <definedName name="CBCR_68a62e3131a94a06a34dc77f34f6d568" localSheetId="8" hidden="1">'MC - low WC var.'!$F$74</definedName>
    <definedName name="CBCR_6982a00807ef4e36918122f2bb951165" localSheetId="7" hidden="1">'MC -  no WC var.'!$M$68</definedName>
    <definedName name="CBCR_6982a00807ef4e36918122f2bb951165" localSheetId="9" hidden="1">'MC - high WC var.'!$M$68</definedName>
    <definedName name="CBCR_6982a00807ef4e36918122f2bb951165" localSheetId="8" hidden="1">'MC - low WC var.'!$M$68</definedName>
    <definedName name="CBCR_69b28a4b08004fa4a68a801280ea4707" localSheetId="7" hidden="1">'MC -  no WC var.'!$M$59</definedName>
    <definedName name="CBCR_69b28a4b08004fa4a68a801280ea4707" localSheetId="9" hidden="1">'MC - high WC var.'!$M$59</definedName>
    <definedName name="CBCR_69b28a4b08004fa4a68a801280ea4707" localSheetId="8" hidden="1">'MC - low WC var.'!$M$59</definedName>
    <definedName name="CBCR_6a8273b2773848f4a306a80e1be06b43" localSheetId="7" hidden="1">'MC -  no WC var.'!$G$50</definedName>
    <definedName name="CBCR_6a8273b2773848f4a306a80e1be06b43" localSheetId="9" hidden="1">'MC - high WC var.'!$G$50</definedName>
    <definedName name="CBCR_6a8273b2773848f4a306a80e1be06b43" localSheetId="8" hidden="1">'MC - low WC var.'!$G$50</definedName>
    <definedName name="CBCR_6abd8c7cfd0445eb88ef3afe79c3aa67" localSheetId="7" hidden="1">'MC -  no WC var.'!$E$53</definedName>
    <definedName name="CBCR_6abd8c7cfd0445eb88ef3afe79c3aa67" localSheetId="9" hidden="1">'MC - high WC var.'!$E$53</definedName>
    <definedName name="CBCR_6abd8c7cfd0445eb88ef3afe79c3aa67" localSheetId="8" hidden="1">'MC - low WC var.'!$E$53</definedName>
    <definedName name="CBCR_6ce22a92ca364fdaaacc4d6787cd880d" localSheetId="7" hidden="1">'MC -  no WC var.'!$J$87</definedName>
    <definedName name="CBCR_6ce22a92ca364fdaaacc4d6787cd880d" localSheetId="9" hidden="1">'MC - high WC var.'!$J$87</definedName>
    <definedName name="CBCR_6ce22a92ca364fdaaacc4d6787cd880d" localSheetId="8" hidden="1">'MC - low WC var.'!$J$87</definedName>
    <definedName name="CBCR_6d15e8d51c3048569925228de614d18c" localSheetId="7" hidden="1">'MC -  no WC var.'!$M$78</definedName>
    <definedName name="CBCR_6d15e8d51c3048569925228de614d18c" localSheetId="9" hidden="1">'MC - high WC var.'!$M$78</definedName>
    <definedName name="CBCR_6d15e8d51c3048569925228de614d18c" localSheetId="8" hidden="1">'MC - low WC var.'!$M$78</definedName>
    <definedName name="CBCR_6d27898ee67e4950abee26120462193f" localSheetId="7" hidden="1">'MC -  no WC var.'!$D$56</definedName>
    <definedName name="CBCR_6d27898ee67e4950abee26120462193f" localSheetId="9" hidden="1">'MC - high WC var.'!$D$56</definedName>
    <definedName name="CBCR_6d27898ee67e4950abee26120462193f" localSheetId="8" hidden="1">'MC - low WC var.'!$D$56</definedName>
    <definedName name="CBCR_6de2e6b19bb840c4931a4894f0b05e71" localSheetId="7" hidden="1">'MC -  no WC var.'!$M$85</definedName>
    <definedName name="CBCR_6de2e6b19bb840c4931a4894f0b05e71" localSheetId="9" hidden="1">'MC - high WC var.'!$M$85</definedName>
    <definedName name="CBCR_6de2e6b19bb840c4931a4894f0b05e71" localSheetId="8" hidden="1">'MC - low WC var.'!$M$85</definedName>
    <definedName name="CBCR_6e431c9d2c0e49cc96df6d8f48f619a3" localSheetId="7" hidden="1">'MC -  no WC var.'!$M$66</definedName>
    <definedName name="CBCR_6e431c9d2c0e49cc96df6d8f48f619a3" localSheetId="9" hidden="1">'MC - high WC var.'!$M$66</definedName>
    <definedName name="CBCR_6e431c9d2c0e49cc96df6d8f48f619a3" localSheetId="8" hidden="1">'MC - low WC var.'!$M$66</definedName>
    <definedName name="CBCR_6f0eef17b6594884b48c175756885cd4" localSheetId="7" hidden="1">'MC -  no WC var.'!$M$72</definedName>
    <definedName name="CBCR_6f0eef17b6594884b48c175756885cd4" localSheetId="9" hidden="1">'MC - high WC var.'!$M$72</definedName>
    <definedName name="CBCR_6f0eef17b6594884b48c175756885cd4" localSheetId="8" hidden="1">'MC - low WC var.'!$M$72</definedName>
    <definedName name="CBCR_6f30066da8c4489f947ae0d0962953e3" localSheetId="7" hidden="1">'MC -  no WC var.'!$M$96</definedName>
    <definedName name="CBCR_6f30066da8c4489f947ae0d0962953e3" localSheetId="9" hidden="1">'MC - high WC var.'!$M$96</definedName>
    <definedName name="CBCR_6f30066da8c4489f947ae0d0962953e3" localSheetId="8" hidden="1">'MC - low WC var.'!$M$96</definedName>
    <definedName name="CBCR_701bdabe9d48420e8af2d3d8a8a9c1b5" localSheetId="7" hidden="1">'MC -  no WC var.'!$M$74</definedName>
    <definedName name="CBCR_701bdabe9d48420e8af2d3d8a8a9c1b5" localSheetId="9" hidden="1">'MC - high WC var.'!$M$74</definedName>
    <definedName name="CBCR_701bdabe9d48420e8af2d3d8a8a9c1b5" localSheetId="8" hidden="1">'MC - low WC var.'!$M$74</definedName>
    <definedName name="CBCR_703f117275d14196a153e4333fe669cc" localSheetId="7" hidden="1">'MC -  no WC var.'!$M$78</definedName>
    <definedName name="CBCR_703f117275d14196a153e4333fe669cc" localSheetId="9" hidden="1">'MC - high WC var.'!$M$78</definedName>
    <definedName name="CBCR_703f117275d14196a153e4333fe669cc" localSheetId="8" hidden="1">'MC - low WC var.'!$M$78</definedName>
    <definedName name="CBCR_70b2ca41fa3844d6bb46a7923c3cc8c3" localSheetId="9" hidden="1">'MC - high WC var.'!$J$94</definedName>
    <definedName name="CBCR_70b2ca41fa3844d6bb46a7923c3cc8c3" localSheetId="8" hidden="1">'MC - low WC var.'!$J$94</definedName>
    <definedName name="CBCR_71a2a6c2bd304be983256de416b0dad7" localSheetId="7" hidden="1">'MC -  no WC var.'!$E$78</definedName>
    <definedName name="CBCR_71a2a6c2bd304be983256de416b0dad7" localSheetId="9" hidden="1">'MC - high WC var.'!$E$78</definedName>
    <definedName name="CBCR_71a2a6c2bd304be983256de416b0dad7" localSheetId="8" hidden="1">'MC - low WC var.'!$E$78</definedName>
    <definedName name="CBCR_7259af658fe7452da1858c25913a35a8" localSheetId="7" hidden="1">'MC -  no WC var.'!$F$78</definedName>
    <definedName name="CBCR_7259af658fe7452da1858c25913a35a8" localSheetId="9" hidden="1">'MC - high WC var.'!$F$78</definedName>
    <definedName name="CBCR_7259af658fe7452da1858c25913a35a8" localSheetId="8" hidden="1">'MC - low WC var.'!$F$78</definedName>
    <definedName name="CBCR_72783a84452c4f2ea447c5e6807fc8aa" localSheetId="9" hidden="1">'MC - high WC var.'!$M$94</definedName>
    <definedName name="CBCR_72783a84452c4f2ea447c5e6807fc8aa" localSheetId="8" hidden="1">'MC - low WC var.'!$M$94</definedName>
    <definedName name="CBCR_7484b1cd2f754098af1a47d9e4e8b554" localSheetId="7" hidden="1">'MC -  no WC var.'!$L$74</definedName>
    <definedName name="CBCR_7484b1cd2f754098af1a47d9e4e8b554" localSheetId="9" hidden="1">'MC - high WC var.'!$L$74</definedName>
    <definedName name="CBCR_7484b1cd2f754098af1a47d9e4e8b554" localSheetId="8" hidden="1">'MC - low WC var.'!$L$74</definedName>
    <definedName name="CBCR_7573ce61d650488baee8b382820f5ade" localSheetId="7" hidden="1">'MC -  no WC var.'!$E$76</definedName>
    <definedName name="CBCR_7573ce61d650488baee8b382820f5ade" localSheetId="9" hidden="1">'MC - high WC var.'!$E$76</definedName>
    <definedName name="CBCR_7573ce61d650488baee8b382820f5ade" localSheetId="8" hidden="1">'MC - low WC var.'!$E$76</definedName>
    <definedName name="CBCR_758f40d01ea640bb9b8f726212759e06" localSheetId="7" hidden="1">'MC -  no WC var.'!$M$53</definedName>
    <definedName name="CBCR_758f40d01ea640bb9b8f726212759e06" localSheetId="9" hidden="1">'MC - high WC var.'!$M$53</definedName>
    <definedName name="CBCR_758f40d01ea640bb9b8f726212759e06" localSheetId="8" hidden="1">'MC - low WC var.'!$M$53</definedName>
    <definedName name="CBCR_759f6a6c575e4b45b79985471ebfdaed" localSheetId="7" hidden="1">'MC -  no WC var.'!$M$56</definedName>
    <definedName name="CBCR_759f6a6c575e4b45b79985471ebfdaed" localSheetId="9" hidden="1">'MC - high WC var.'!$M$56</definedName>
    <definedName name="CBCR_759f6a6c575e4b45b79985471ebfdaed" localSheetId="8" hidden="1">'MC - low WC var.'!$M$56</definedName>
    <definedName name="CBCR_7617aa64b5c04d8b89d70215d04221f7" localSheetId="7" hidden="1">'MC -  no WC var.'!$M$72</definedName>
    <definedName name="CBCR_7617aa64b5c04d8b89d70215d04221f7" localSheetId="9" hidden="1">'MC - high WC var.'!$M$72</definedName>
    <definedName name="CBCR_7617aa64b5c04d8b89d70215d04221f7" localSheetId="8" hidden="1">'MC - low WC var.'!$M$72</definedName>
    <definedName name="CBCR_77212d1852744a3f9616d90649b34f6d" localSheetId="7" hidden="1">'MC -  no WC var.'!$M$59</definedName>
    <definedName name="CBCR_77212d1852744a3f9616d90649b34f6d" localSheetId="9" hidden="1">'MC - high WC var.'!$M$59</definedName>
    <definedName name="CBCR_77212d1852744a3f9616d90649b34f6d" localSheetId="8" hidden="1">'MC - low WC var.'!$M$59</definedName>
    <definedName name="CBCR_77360db75980477a80e2ea638d71f039" localSheetId="7" hidden="1">'MC -  no WC var.'!$M$56</definedName>
    <definedName name="CBCR_77360db75980477a80e2ea638d71f039" localSheetId="9" hidden="1">'MC - high WC var.'!$M$56</definedName>
    <definedName name="CBCR_77360db75980477a80e2ea638d71f039" localSheetId="8" hidden="1">'MC - low WC var.'!$M$56</definedName>
    <definedName name="CBCR_7737e536262e40bab195d1eaf1d7f505" localSheetId="7" hidden="1">'MC -  no WC var.'!$E$56</definedName>
    <definedName name="CBCR_7737e536262e40bab195d1eaf1d7f505" localSheetId="9" hidden="1">'MC - high WC var.'!$E$56</definedName>
    <definedName name="CBCR_7737e536262e40bab195d1eaf1d7f505" localSheetId="8" hidden="1">'MC - low WC var.'!$E$56</definedName>
    <definedName name="CBCR_7753f764bbc54de7b6aee9a69e679002" localSheetId="7" hidden="1">'MC -  no WC var.'!$L$72</definedName>
    <definedName name="CBCR_7753f764bbc54de7b6aee9a69e679002" localSheetId="9" hidden="1">'MC - high WC var.'!$L$72</definedName>
    <definedName name="CBCR_7753f764bbc54de7b6aee9a69e679002" localSheetId="8" hidden="1">'MC - low WC var.'!$L$72</definedName>
    <definedName name="CBCR_78c1813e9ea4451e939cd0e856c46245" localSheetId="7" hidden="1">'MC -  no WC var.'!$L$76</definedName>
    <definedName name="CBCR_78c1813e9ea4451e939cd0e856c46245" localSheetId="9" hidden="1">'MC - high WC var.'!$L$76</definedName>
    <definedName name="CBCR_78c1813e9ea4451e939cd0e856c46245" localSheetId="8" hidden="1">'MC - low WC var.'!$L$76</definedName>
    <definedName name="CBCR_78d252ff11a14882a6bfa36e396cc32d" localSheetId="7" hidden="1">'MC -  no WC var.'!$M$64</definedName>
    <definedName name="CBCR_78d252ff11a14882a6bfa36e396cc32d" localSheetId="9" hidden="1">'MC - high WC var.'!$M$64</definedName>
    <definedName name="CBCR_78d252ff11a14882a6bfa36e396cc32d" localSheetId="8" hidden="1">'MC - low WC var.'!$M$64</definedName>
    <definedName name="CBCR_78eca084c1c24023a1dde1e6b10d8323" localSheetId="7" hidden="1">'MC -  no WC var.'!$M$53</definedName>
    <definedName name="CBCR_78eca084c1c24023a1dde1e6b10d8323" localSheetId="9" hidden="1">'MC - high WC var.'!$M$53</definedName>
    <definedName name="CBCR_78eca084c1c24023a1dde1e6b10d8323" localSheetId="8" hidden="1">'MC - low WC var.'!$M$53</definedName>
    <definedName name="CBCR_7cb9d4aeb6a3475dbaea6f24124d4f19" localSheetId="7" hidden="1">'MC -  no WC var.'!$M$78</definedName>
    <definedName name="CBCR_7cb9d4aeb6a3475dbaea6f24124d4f19" localSheetId="9" hidden="1">'MC - high WC var.'!$M$78</definedName>
    <definedName name="CBCR_7cb9d4aeb6a3475dbaea6f24124d4f19" localSheetId="8" hidden="1">'MC - low WC var.'!$M$78</definedName>
    <definedName name="CBCR_7dc3523898854f4c934b7bbd0a5ad72f" localSheetId="7" hidden="1">'MC -  no WC var.'!$M$53</definedName>
    <definedName name="CBCR_7dc3523898854f4c934b7bbd0a5ad72f" localSheetId="9" hidden="1">'MC - high WC var.'!$M$53</definedName>
    <definedName name="CBCR_7dc3523898854f4c934b7bbd0a5ad72f" localSheetId="8" hidden="1">'MC - low WC var.'!$M$53</definedName>
    <definedName name="CBCR_7df67eace88c4f98bef68384e63c5c35" localSheetId="7" hidden="1">'MC -  no WC var.'!$M$85</definedName>
    <definedName name="CBCR_7df67eace88c4f98bef68384e63c5c35" localSheetId="9" hidden="1">'MC - high WC var.'!$M$85</definedName>
    <definedName name="CBCR_7df67eace88c4f98bef68384e63c5c35" localSheetId="8" hidden="1">'MC - low WC var.'!$M$85</definedName>
    <definedName name="CBCR_7e5773a662ff446699712e3afbe92a7c" localSheetId="7" hidden="1">'MC -  no WC var.'!$H$96</definedName>
    <definedName name="CBCR_7e5773a662ff446699712e3afbe92a7c" localSheetId="9" hidden="1">'MC - high WC var.'!$H$96</definedName>
    <definedName name="CBCR_7e5773a662ff446699712e3afbe92a7c" localSheetId="8" hidden="1">'MC - low WC var.'!$H$96</definedName>
    <definedName name="CBCR_7f6f3b7d90df466890b6b0819664d0e2" localSheetId="7" hidden="1">'MC -  no WC var.'!$J$68</definedName>
    <definedName name="CBCR_7f6f3b7d90df466890b6b0819664d0e2" localSheetId="9" hidden="1">'MC - high WC var.'!$J$68</definedName>
    <definedName name="CBCR_7f6f3b7d90df466890b6b0819664d0e2" localSheetId="8" hidden="1">'MC - low WC var.'!$J$68</definedName>
    <definedName name="CBCR_803c95e1ff74409286921bceeba6c0da" localSheetId="7" hidden="1">'MC -  no WC var.'!$M$78</definedName>
    <definedName name="CBCR_803c95e1ff74409286921bceeba6c0da" localSheetId="9" hidden="1">'MC - high WC var.'!$M$78</definedName>
    <definedName name="CBCR_803c95e1ff74409286921bceeba6c0da" localSheetId="8" hidden="1">'MC - low WC var.'!$M$78</definedName>
    <definedName name="CBCR_80462f24b82847438356f9bb7b018438" localSheetId="7" hidden="1">'MC -  no WC var.'!$M$50</definedName>
    <definedName name="CBCR_80462f24b82847438356f9bb7b018438" localSheetId="9" hidden="1">'MC - high WC var.'!$M$50</definedName>
    <definedName name="CBCR_80462f24b82847438356f9bb7b018438" localSheetId="8" hidden="1">'MC - low WC var.'!$M$50</definedName>
    <definedName name="CBCR_80ab27c03a374eecaaa6db6ff0bcacf6" localSheetId="7" hidden="1">'MC -  no WC var.'!$M$47</definedName>
    <definedName name="CBCR_80ab27c03a374eecaaa6db6ff0bcacf6" localSheetId="9" hidden="1">'MC - high WC var.'!$M$47</definedName>
    <definedName name="CBCR_80ab27c03a374eecaaa6db6ff0bcacf6" localSheetId="8" hidden="1">'MC - low WC var.'!$M$47</definedName>
    <definedName name="CBCR_8172db705fc24b209d8942c3554e417e" localSheetId="7" hidden="1">'MC -  no WC var.'!$F$96</definedName>
    <definedName name="CBCR_8172db705fc24b209d8942c3554e417e" localSheetId="9" hidden="1">'MC - high WC var.'!$F$96</definedName>
    <definedName name="CBCR_8172db705fc24b209d8942c3554e417e" localSheetId="8" hidden="1">'MC - low WC var.'!$F$96</definedName>
    <definedName name="CBCR_8236188ca06145588661b2c3826da973" localSheetId="9" hidden="1">'MC - high WC var.'!$H$94</definedName>
    <definedName name="CBCR_8236188ca06145588661b2c3826da973" localSheetId="8" hidden="1">'MC - low WC var.'!$H$94</definedName>
    <definedName name="CBCR_834f20ac730e474dac76041b5d52c90e" localSheetId="7" hidden="1">'MC -  no WC var.'!$M$59</definedName>
    <definedName name="CBCR_834f20ac730e474dac76041b5d52c90e" localSheetId="9" hidden="1">'MC - high WC var.'!$M$59</definedName>
    <definedName name="CBCR_834f20ac730e474dac76041b5d52c90e" localSheetId="8" hidden="1">'MC - low WC var.'!$M$59</definedName>
    <definedName name="CBCR_8396243988ea4a3f804053df39857796" localSheetId="7" hidden="1">'MC -  no WC var.'!$L$66</definedName>
    <definedName name="CBCR_8396243988ea4a3f804053df39857796" localSheetId="9" hidden="1">'MC - high WC var.'!$L$66</definedName>
    <definedName name="CBCR_8396243988ea4a3f804053df39857796" localSheetId="8" hidden="1">'MC - low WC var.'!$L$66</definedName>
    <definedName name="CBCR_843a4f7d17b84ac9bdb1640da7833246" localSheetId="7" hidden="1">'MC -  no WC var.'!$M$78</definedName>
    <definedName name="CBCR_843a4f7d17b84ac9bdb1640da7833246" localSheetId="9" hidden="1">'MC - high WC var.'!$M$78</definedName>
    <definedName name="CBCR_843a4f7d17b84ac9bdb1640da7833246" localSheetId="8" hidden="1">'MC - low WC var.'!$M$78</definedName>
    <definedName name="CBCR_84e721403e1249d79cd133c78b61f161" localSheetId="7" hidden="1">'MC -  no WC var.'!$L$56</definedName>
    <definedName name="CBCR_84e721403e1249d79cd133c78b61f161" localSheetId="9" hidden="1">'MC - high WC var.'!$L$56</definedName>
    <definedName name="CBCR_84e721403e1249d79cd133c78b61f161" localSheetId="8" hidden="1">'MC - low WC var.'!$L$56</definedName>
    <definedName name="CBCR_858feddf5f2e45af91438d9417d9f4fc" localSheetId="7" hidden="1">'MC -  no WC var.'!$H$68</definedName>
    <definedName name="CBCR_858feddf5f2e45af91438d9417d9f4fc" localSheetId="9" hidden="1">'MC - high WC var.'!$H$68</definedName>
    <definedName name="CBCR_858feddf5f2e45af91438d9417d9f4fc" localSheetId="8" hidden="1">'MC - low WC var.'!$H$68</definedName>
    <definedName name="CBCR_864da68abc12475c98be03c860a3a584" localSheetId="7" hidden="1">'MC -  no WC var.'!$K$72</definedName>
    <definedName name="CBCR_864da68abc12475c98be03c860a3a584" localSheetId="9" hidden="1">'MC - high WC var.'!$K$72</definedName>
    <definedName name="CBCR_864da68abc12475c98be03c860a3a584" localSheetId="8" hidden="1">'MC - low WC var.'!$K$72</definedName>
    <definedName name="CBCR_878ba76a61674b0bb4381b9873fc58b0" localSheetId="7" hidden="1">'MC -  no WC var.'!$M$85</definedName>
    <definedName name="CBCR_878ba76a61674b0bb4381b9873fc58b0" localSheetId="9" hidden="1">'MC - high WC var.'!$M$85</definedName>
    <definedName name="CBCR_878ba76a61674b0bb4381b9873fc58b0" localSheetId="8" hidden="1">'MC - low WC var.'!$M$85</definedName>
    <definedName name="CBCR_88a1c06d9c08406ea971434ecff22edf" localSheetId="7" hidden="1">'MC -  no WC var.'!$M$98</definedName>
    <definedName name="CBCR_88a1c06d9c08406ea971434ecff22edf" localSheetId="9" hidden="1">'MC - high WC var.'!$M$98</definedName>
    <definedName name="CBCR_88a1c06d9c08406ea971434ecff22edf" localSheetId="8" hidden="1">'MC - low WC var.'!$M$98</definedName>
    <definedName name="CBCR_8a6f73b87d4c4c26b0a42a8bd2bebdd2" localSheetId="7" hidden="1">'MC -  no WC var.'!$M$74</definedName>
    <definedName name="CBCR_8a6f73b87d4c4c26b0a42a8bd2bebdd2" localSheetId="9" hidden="1">'MC - high WC var.'!$M$74</definedName>
    <definedName name="CBCR_8a6f73b87d4c4c26b0a42a8bd2bebdd2" localSheetId="8" hidden="1">'MC - low WC var.'!$M$74</definedName>
    <definedName name="CBCR_8a8e714fca464e819c10b9c11c834f6f" localSheetId="7" hidden="1">'MC -  no WC var.'!$M$70</definedName>
    <definedName name="CBCR_8a8e714fca464e819c10b9c11c834f6f" localSheetId="9" hidden="1">'MC - high WC var.'!$M$70</definedName>
    <definedName name="CBCR_8a8e714fca464e819c10b9c11c834f6f" localSheetId="8" hidden="1">'MC - low WC var.'!$M$70</definedName>
    <definedName name="CBCR_8ab514818eb44fad85644ab9826bf84a" localSheetId="7" hidden="1">'MC -  no WC var.'!$M$68</definedName>
    <definedName name="CBCR_8ab514818eb44fad85644ab9826bf84a" localSheetId="9" hidden="1">'MC - high WC var.'!$M$68</definedName>
    <definedName name="CBCR_8ab514818eb44fad85644ab9826bf84a" localSheetId="8" hidden="1">'MC - low WC var.'!$M$68</definedName>
    <definedName name="CBCR_8ae5ed5a743847ebb76efbe28eaf6d7a" localSheetId="7" hidden="1">'MC -  no WC var.'!$F$68</definedName>
    <definedName name="CBCR_8ae5ed5a743847ebb76efbe28eaf6d7a" localSheetId="9" hidden="1">'MC - high WC var.'!$F$68</definedName>
    <definedName name="CBCR_8ae5ed5a743847ebb76efbe28eaf6d7a" localSheetId="8" hidden="1">'MC - low WC var.'!$F$68</definedName>
    <definedName name="CBCR_8b7e987724044211a32e1650b9e6243a" localSheetId="7" hidden="1">'MC -  no WC var.'!$M$74</definedName>
    <definedName name="CBCR_8b7e987724044211a32e1650b9e6243a" localSheetId="9" hidden="1">'MC - high WC var.'!$M$74</definedName>
    <definedName name="CBCR_8b7e987724044211a32e1650b9e6243a" localSheetId="8" hidden="1">'MC - low WC var.'!$M$74</definedName>
    <definedName name="CBCR_8b977811e8a14911a9f9dd91c0869f23" localSheetId="7" hidden="1">'MC -  no WC var.'!$J$85</definedName>
    <definedName name="CBCR_8b977811e8a14911a9f9dd91c0869f23" localSheetId="9" hidden="1">'MC - high WC var.'!$J$85</definedName>
    <definedName name="CBCR_8b977811e8a14911a9f9dd91c0869f23" localSheetId="8" hidden="1">'MC - low WC var.'!$J$85</definedName>
    <definedName name="CBCR_8bd21aa2de154eebac4524ce75b9b9c5" localSheetId="7" hidden="1">'MC -  no WC var.'!$M$47</definedName>
    <definedName name="CBCR_8bd21aa2de154eebac4524ce75b9b9c5" localSheetId="9" hidden="1">'MC - high WC var.'!$M$47</definedName>
    <definedName name="CBCR_8bd21aa2de154eebac4524ce75b9b9c5" localSheetId="8" hidden="1">'MC - low WC var.'!$M$47</definedName>
    <definedName name="CBCR_8c04b158f11c4d949922a6bd3f3ebf22" localSheetId="7" hidden="1">'MC -  no WC var.'!$M$53</definedName>
    <definedName name="CBCR_8c04b158f11c4d949922a6bd3f3ebf22" localSheetId="9" hidden="1">'MC - high WC var.'!$M$53</definedName>
    <definedName name="CBCR_8c04b158f11c4d949922a6bd3f3ebf22" localSheetId="8" hidden="1">'MC - low WC var.'!$M$53</definedName>
    <definedName name="CBCR_8e26898b464e4365a829a4c19efab77c" localSheetId="7" hidden="1">'MC -  no WC var.'!$M$70</definedName>
    <definedName name="CBCR_8e26898b464e4365a829a4c19efab77c" localSheetId="9" hidden="1">'MC - high WC var.'!$M$70</definedName>
    <definedName name="CBCR_8e26898b464e4365a829a4c19efab77c" localSheetId="8" hidden="1">'MC - low WC var.'!$M$70</definedName>
    <definedName name="CBCR_8e9874c75f6544ec96938987885c23a9" localSheetId="7" hidden="1">'MC -  no WC var.'!$M$70</definedName>
    <definedName name="CBCR_8e9874c75f6544ec96938987885c23a9" localSheetId="9" hidden="1">'MC - high WC var.'!$M$70</definedName>
    <definedName name="CBCR_8e9874c75f6544ec96938987885c23a9" localSheetId="8" hidden="1">'MC - low WC var.'!$M$70</definedName>
    <definedName name="CBCR_8fa07d9c475b432cb168d195b3ca2aef" localSheetId="7" hidden="1">'MC -  no WC var.'!$E$98</definedName>
    <definedName name="CBCR_8fa07d9c475b432cb168d195b3ca2aef" localSheetId="9" hidden="1">'MC - high WC var.'!$E$98</definedName>
    <definedName name="CBCR_8fa07d9c475b432cb168d195b3ca2aef" localSheetId="8" hidden="1">'MC - low WC var.'!$E$98</definedName>
    <definedName name="CBCR_8fd5e0c16a09487894a99dbe70e318c6" localSheetId="7" hidden="1">'MC -  no WC var.'!$M$87</definedName>
    <definedName name="CBCR_8fd5e0c16a09487894a99dbe70e318c6" localSheetId="9" hidden="1">'MC - high WC var.'!$M$87</definedName>
    <definedName name="CBCR_8fd5e0c16a09487894a99dbe70e318c6" localSheetId="8" hidden="1">'MC - low WC var.'!$M$87</definedName>
    <definedName name="CBCR_918618bfbf744d27b8c09a9bb87c41be" localSheetId="7" hidden="1">'MC -  no WC var.'!$M$70</definedName>
    <definedName name="CBCR_918618bfbf744d27b8c09a9bb87c41be" localSheetId="9" hidden="1">'MC - high WC var.'!$M$70</definedName>
    <definedName name="CBCR_918618bfbf744d27b8c09a9bb87c41be" localSheetId="8" hidden="1">'MC - low WC var.'!$M$70</definedName>
    <definedName name="CBCR_919d459eabc94102aa72ff1e4d90dc3e" localSheetId="7" hidden="1">'MC -  no WC var.'!$M$74</definedName>
    <definedName name="CBCR_919d459eabc94102aa72ff1e4d90dc3e" localSheetId="9" hidden="1">'MC - high WC var.'!$M$74</definedName>
    <definedName name="CBCR_919d459eabc94102aa72ff1e4d90dc3e" localSheetId="8" hidden="1">'MC - low WC var.'!$M$74</definedName>
    <definedName name="CBCR_920add840a874dc0af729bffc3089a88" localSheetId="7" hidden="1">'MC -  no WC var.'!$C$47</definedName>
    <definedName name="CBCR_920add840a874dc0af729bffc3089a88" localSheetId="9" hidden="1">'MC - high WC var.'!$C$47</definedName>
    <definedName name="CBCR_920add840a874dc0af729bffc3089a88" localSheetId="8" hidden="1">'MC - low WC var.'!$C$47</definedName>
    <definedName name="CBCR_9287e8f9b41e43c297378608b4144873" localSheetId="7" hidden="1">'MC -  no WC var.'!$M$66</definedName>
    <definedName name="CBCR_9287e8f9b41e43c297378608b4144873" localSheetId="9" hidden="1">'MC - high WC var.'!$M$66</definedName>
    <definedName name="CBCR_9287e8f9b41e43c297378608b4144873" localSheetId="8" hidden="1">'MC - low WC var.'!$M$66</definedName>
    <definedName name="CBCR_92ef841c82a24476b0b90c5e78e448c1" localSheetId="7" hidden="1">'MC -  no WC var.'!$D$72</definedName>
    <definedName name="CBCR_92ef841c82a24476b0b90c5e78e448c1" localSheetId="9" hidden="1">'MC - high WC var.'!$D$72</definedName>
    <definedName name="CBCR_92ef841c82a24476b0b90c5e78e448c1" localSheetId="8" hidden="1">'MC - low WC var.'!$D$72</definedName>
    <definedName name="CBCR_9378b40c00544eb39fb73c1e82857c66" localSheetId="7" hidden="1">'MC -  no WC var.'!$E$96</definedName>
    <definedName name="CBCR_9378b40c00544eb39fb73c1e82857c66" localSheetId="9" hidden="1">'MC - high WC var.'!$E$96</definedName>
    <definedName name="CBCR_9378b40c00544eb39fb73c1e82857c66" localSheetId="8" hidden="1">'MC - low WC var.'!$E$96</definedName>
    <definedName name="CBCR_938637144aa640baad6c8abbd76f0645" localSheetId="7" hidden="1">'MC -  no WC var.'!$C$72</definedName>
    <definedName name="CBCR_938637144aa640baad6c8abbd76f0645" localSheetId="9" hidden="1">'MC - high WC var.'!$C$72</definedName>
    <definedName name="CBCR_938637144aa640baad6c8abbd76f0645" localSheetId="8" hidden="1">'MC - low WC var.'!$C$72</definedName>
    <definedName name="CBCR_93b52f6d3fb84bc8b333c713f78d1c72" localSheetId="7" hidden="1">'MC -  no WC var.'!$D$53</definedName>
    <definedName name="CBCR_93b52f6d3fb84bc8b333c713f78d1c72" localSheetId="9" hidden="1">'MC - high WC var.'!$D$53</definedName>
    <definedName name="CBCR_93b52f6d3fb84bc8b333c713f78d1c72" localSheetId="8" hidden="1">'MC - low WC var.'!$D$53</definedName>
    <definedName name="CBCR_94646701701245329e111faa996eae87" localSheetId="7" hidden="1">'MC -  no WC var.'!$D$74</definedName>
    <definedName name="CBCR_94646701701245329e111faa996eae87" localSheetId="9" hidden="1">'MC - high WC var.'!$D$74</definedName>
    <definedName name="CBCR_94646701701245329e111faa996eae87" localSheetId="8" hidden="1">'MC - low WC var.'!$D$74</definedName>
    <definedName name="CBCR_94c515e795bb4f3dba7066a003816c69" localSheetId="7" hidden="1">'MC -  no WC var.'!$M$68</definedName>
    <definedName name="CBCR_94c515e795bb4f3dba7066a003816c69" localSheetId="9" hidden="1">'MC - high WC var.'!$M$68</definedName>
    <definedName name="CBCR_94c515e795bb4f3dba7066a003816c69" localSheetId="8" hidden="1">'MC - low WC var.'!$M$68</definedName>
    <definedName name="CBCR_9523d94c86fc49d1884134a1f202bd49" localSheetId="7" hidden="1">'MC -  no WC var.'!$C$76</definedName>
    <definedName name="CBCR_9523d94c86fc49d1884134a1f202bd49" localSheetId="9" hidden="1">'MC - high WC var.'!$C$76</definedName>
    <definedName name="CBCR_9523d94c86fc49d1884134a1f202bd49" localSheetId="8" hidden="1">'MC - low WC var.'!$C$76</definedName>
    <definedName name="CBCR_9606650a285b4a3794bb3edbaf074c8e" localSheetId="7" hidden="1">'MC -  no WC var.'!$G$68</definedName>
    <definedName name="CBCR_9606650a285b4a3794bb3edbaf074c8e" localSheetId="9" hidden="1">'MC - high WC var.'!$G$68</definedName>
    <definedName name="CBCR_9606650a285b4a3794bb3edbaf074c8e" localSheetId="8" hidden="1">'MC - low WC var.'!$G$68</definedName>
    <definedName name="CBCR_962cfd91dd6a4f22b255a1c91b85f6ec" localSheetId="7" hidden="1">'MC -  no WC var.'!$G$74</definedName>
    <definedName name="CBCR_962cfd91dd6a4f22b255a1c91b85f6ec" localSheetId="9" hidden="1">'MC - high WC var.'!$G$74</definedName>
    <definedName name="CBCR_962cfd91dd6a4f22b255a1c91b85f6ec" localSheetId="8" hidden="1">'MC - low WC var.'!$G$74</definedName>
    <definedName name="CBCR_972074f98cce464fb6fd48f5ca1917f4" localSheetId="7" hidden="1">'MC -  no WC var.'!$I$74</definedName>
    <definedName name="CBCR_972074f98cce464fb6fd48f5ca1917f4" localSheetId="9" hidden="1">'MC - high WC var.'!$I$74</definedName>
    <definedName name="CBCR_972074f98cce464fb6fd48f5ca1917f4" localSheetId="8" hidden="1">'MC - low WC var.'!$I$74</definedName>
    <definedName name="CBCR_977394e7fdd34aa78c7c0d3196febcc8" localSheetId="7" hidden="1">'MC -  no WC var.'!$M$72</definedName>
    <definedName name="CBCR_977394e7fdd34aa78c7c0d3196febcc8" localSheetId="9" hidden="1">'MC - high WC var.'!$M$72</definedName>
    <definedName name="CBCR_977394e7fdd34aa78c7c0d3196febcc8" localSheetId="8" hidden="1">'MC - low WC var.'!$M$72</definedName>
    <definedName name="CBCR_9826a294a3e4400ca495f0f58adda514" localSheetId="7" hidden="1">'MC -  no WC var.'!$F$56</definedName>
    <definedName name="CBCR_9826a294a3e4400ca495f0f58adda514" localSheetId="9" hidden="1">'MC - high WC var.'!$F$56</definedName>
    <definedName name="CBCR_9826a294a3e4400ca495f0f58adda514" localSheetId="8" hidden="1">'MC - low WC var.'!$F$56</definedName>
    <definedName name="CBCR_9cc450b14bb24e7abf313174588f6fba" localSheetId="7" hidden="1">'MC -  no WC var.'!$M$72</definedName>
    <definedName name="CBCR_9cc450b14bb24e7abf313174588f6fba" localSheetId="9" hidden="1">'MC - high WC var.'!$M$72</definedName>
    <definedName name="CBCR_9cc450b14bb24e7abf313174588f6fba" localSheetId="8" hidden="1">'MC - low WC var.'!$M$72</definedName>
    <definedName name="CBCR_9dcbf0d7adc54a48a87a8b598d554233" localSheetId="7" hidden="1">'MC -  no WC var.'!$M$78</definedName>
    <definedName name="CBCR_9dcbf0d7adc54a48a87a8b598d554233" localSheetId="9" hidden="1">'MC - high WC var.'!$M$78</definedName>
    <definedName name="CBCR_9dcbf0d7adc54a48a87a8b598d554233" localSheetId="8" hidden="1">'MC - low WC var.'!$M$78</definedName>
    <definedName name="CBCR_9e2b564fab734b99b9d513cd929adb12" localSheetId="7" hidden="1">'MC -  no WC var.'!$M$53</definedName>
    <definedName name="CBCR_9e2b564fab734b99b9d513cd929adb12" localSheetId="9" hidden="1">'MC - high WC var.'!$M$53</definedName>
    <definedName name="CBCR_9e2b564fab734b99b9d513cd929adb12" localSheetId="8" hidden="1">'MC - low WC var.'!$M$53</definedName>
    <definedName name="CBCR_9f3815aee5c247178689fb6c6ee5ed5d" localSheetId="9" hidden="1">'MC - high WC var.'!$M$94</definedName>
    <definedName name="CBCR_9f3815aee5c247178689fb6c6ee5ed5d" localSheetId="8" hidden="1">'MC - low WC var.'!$M$94</definedName>
    <definedName name="CBCR_9f888ea8471b4a818fc1d730d6543076" localSheetId="7" hidden="1">'MC -  no WC var.'!$M$66</definedName>
    <definedName name="CBCR_9f888ea8471b4a818fc1d730d6543076" localSheetId="9" hidden="1">'MC - high WC var.'!$M$66</definedName>
    <definedName name="CBCR_9f888ea8471b4a818fc1d730d6543076" localSheetId="8" hidden="1">'MC - low WC var.'!$M$66</definedName>
    <definedName name="CBCR_9fa30b3cd36b4004bd91b20082ef926b" localSheetId="7" hidden="1">'MC -  no WC var.'!$M$66</definedName>
    <definedName name="CBCR_9fa30b3cd36b4004bd91b20082ef926b" localSheetId="9" hidden="1">'MC - high WC var.'!$M$66</definedName>
    <definedName name="CBCR_9fa30b3cd36b4004bd91b20082ef926b" localSheetId="8" hidden="1">'MC - low WC var.'!$M$66</definedName>
    <definedName name="CBCR_9fab64bbe05746e89e3c7fdf01997c13" localSheetId="7" hidden="1">'MC -  no WC var.'!$M$98</definedName>
    <definedName name="CBCR_9fab64bbe05746e89e3c7fdf01997c13" localSheetId="9" hidden="1">'MC - high WC var.'!$M$98</definedName>
    <definedName name="CBCR_9fab64bbe05746e89e3c7fdf01997c13" localSheetId="8" hidden="1">'MC - low WC var.'!$M$98</definedName>
    <definedName name="CBCR_a02f22e16a6f4b8fa061938b6cb53d60" localSheetId="7" hidden="1">'MC -  no WC var.'!$M$56</definedName>
    <definedName name="CBCR_a02f22e16a6f4b8fa061938b6cb53d60" localSheetId="9" hidden="1">'MC - high WC var.'!$M$56</definedName>
    <definedName name="CBCR_a02f22e16a6f4b8fa061938b6cb53d60" localSheetId="8" hidden="1">'MC - low WC var.'!$M$56</definedName>
    <definedName name="CBCR_a0ffef024adf45308acd66ac4dedbccc" localSheetId="7" hidden="1">'MC -  no WC var.'!$M$96</definedName>
    <definedName name="CBCR_a0ffef024adf45308acd66ac4dedbccc" localSheetId="9" hidden="1">'MC - high WC var.'!$M$96</definedName>
    <definedName name="CBCR_a0ffef024adf45308acd66ac4dedbccc" localSheetId="8" hidden="1">'MC - low WC var.'!$M$96</definedName>
    <definedName name="CBCR_a310006dc54b47d2b9798b50873f9438" localSheetId="7" hidden="1">'MC -  no WC var.'!$I$96</definedName>
    <definedName name="CBCR_a310006dc54b47d2b9798b50873f9438" localSheetId="9" hidden="1">'MC - high WC var.'!$I$96</definedName>
    <definedName name="CBCR_a310006dc54b47d2b9798b50873f9438" localSheetId="8" hidden="1">'MC - low WC var.'!$I$96</definedName>
    <definedName name="CBCR_a335c7a12d9946da85bc61dfc1da4558" localSheetId="7" hidden="1">'MC -  no WC var.'!$E$64</definedName>
    <definedName name="CBCR_a335c7a12d9946da85bc61dfc1da4558" localSheetId="9" hidden="1">'MC - high WC var.'!$E$64</definedName>
    <definedName name="CBCR_a335c7a12d9946da85bc61dfc1da4558" localSheetId="8" hidden="1">'MC - low WC var.'!$E$64</definedName>
    <definedName name="CBCR_a465aa9895ed485bb64f5aafd16ef2b7" localSheetId="7" hidden="1">'MC -  no WC var.'!$M$72</definedName>
    <definedName name="CBCR_a465aa9895ed485bb64f5aafd16ef2b7" localSheetId="9" hidden="1">'MC - high WC var.'!$M$72</definedName>
    <definedName name="CBCR_a465aa9895ed485bb64f5aafd16ef2b7" localSheetId="8" hidden="1">'MC - low WC var.'!$M$72</definedName>
    <definedName name="CBCR_a4f414c7d0d7470d8997544daeb689d7" localSheetId="7" hidden="1">'MC -  no WC var.'!$M$68</definedName>
    <definedName name="CBCR_a4f414c7d0d7470d8997544daeb689d7" localSheetId="9" hidden="1">'MC - high WC var.'!$M$68</definedName>
    <definedName name="CBCR_a4f414c7d0d7470d8997544daeb689d7" localSheetId="8" hidden="1">'MC - low WC var.'!$M$68</definedName>
    <definedName name="CBCR_a59d5984331c4db7a2fc4002598b3c00" localSheetId="7" hidden="1">'MC -  no WC var.'!$I$64</definedName>
    <definedName name="CBCR_a59d5984331c4db7a2fc4002598b3c00" localSheetId="9" hidden="1">'MC - high WC var.'!$I$64</definedName>
    <definedName name="CBCR_a59d5984331c4db7a2fc4002598b3c00" localSheetId="8" hidden="1">'MC - low WC var.'!$I$64</definedName>
    <definedName name="CBCR_a5b64bf331c547be919635b0c0655d3a" localSheetId="9" hidden="1">'MC - high WC var.'!$E$94</definedName>
    <definedName name="CBCR_a5b64bf331c547be919635b0c0655d3a" localSheetId="8" hidden="1">'MC - low WC var.'!$E$94</definedName>
    <definedName name="CBCR_a5c8d0d99784410a8d5f41ff0639865f" localSheetId="7" hidden="1">'MC -  no WC var.'!$M$98</definedName>
    <definedName name="CBCR_a5c8d0d99784410a8d5f41ff0639865f" localSheetId="9" hidden="1">'MC - high WC var.'!$M$98</definedName>
    <definedName name="CBCR_a5c8d0d99784410a8d5f41ff0639865f" localSheetId="8" hidden="1">'MC - low WC var.'!$M$98</definedName>
    <definedName name="CBCR_a76efdd500f5404a9688d1c2d1830208" localSheetId="7" hidden="1">'MC -  no WC var.'!$F$64</definedName>
    <definedName name="CBCR_a76efdd500f5404a9688d1c2d1830208" localSheetId="9" hidden="1">'MC - high WC var.'!$F$64</definedName>
    <definedName name="CBCR_a76efdd500f5404a9688d1c2d1830208" localSheetId="8" hidden="1">'MC - low WC var.'!$F$64</definedName>
    <definedName name="CBCR_a7a3dec6bed94ab690097518c55392e2" localSheetId="7" hidden="1">'MC -  no WC var.'!$M$70</definedName>
    <definedName name="CBCR_a7a3dec6bed94ab690097518c55392e2" localSheetId="9" hidden="1">'MC - high WC var.'!$M$70</definedName>
    <definedName name="CBCR_a7a3dec6bed94ab690097518c55392e2" localSheetId="8" hidden="1">'MC - low WC var.'!$M$70</definedName>
    <definedName name="CBCR_a86b25a22a0c43b59f5ce989c507b951" localSheetId="7" hidden="1">'MC -  no WC var.'!$M$68</definedName>
    <definedName name="CBCR_a86b25a22a0c43b59f5ce989c507b951" localSheetId="9" hidden="1">'MC - high WC var.'!$M$68</definedName>
    <definedName name="CBCR_a86b25a22a0c43b59f5ce989c507b951" localSheetId="8" hidden="1">'MC - low WC var.'!$M$68</definedName>
    <definedName name="CBCR_a987af599de24efcade7eef7766df0a7" localSheetId="7" hidden="1">'MC -  no WC var.'!$H$85</definedName>
    <definedName name="CBCR_a987af599de24efcade7eef7766df0a7" localSheetId="9" hidden="1">'MC - high WC var.'!$H$85</definedName>
    <definedName name="CBCR_a987af599de24efcade7eef7766df0a7" localSheetId="8" hidden="1">'MC - low WC var.'!$H$85</definedName>
    <definedName name="CBCR_aa25e45e3c4d49fcb1debef34439e905" localSheetId="7" hidden="1">'MC -  no WC var.'!$M$64</definedName>
    <definedName name="CBCR_aa25e45e3c4d49fcb1debef34439e905" localSheetId="9" hidden="1">'MC - high WC var.'!$M$64</definedName>
    <definedName name="CBCR_aa25e45e3c4d49fcb1debef34439e905" localSheetId="8" hidden="1">'MC - low WC var.'!$M$64</definedName>
    <definedName name="CBCR_aa3ddfb4f4514322baf1f8a660816423" localSheetId="7" hidden="1">'MC -  no WC var.'!$D$64</definedName>
    <definedName name="CBCR_aa3ddfb4f4514322baf1f8a660816423" localSheetId="9" hidden="1">'MC - high WC var.'!$D$64</definedName>
    <definedName name="CBCR_aa3ddfb4f4514322baf1f8a660816423" localSheetId="8" hidden="1">'MC - low WC var.'!$D$64</definedName>
    <definedName name="CBCR_ab8ac64e3c03409796cf525a13fd01fa" localSheetId="7" hidden="1">'MC -  no WC var.'!$I$72</definedName>
    <definedName name="CBCR_ab8ac64e3c03409796cf525a13fd01fa" localSheetId="9" hidden="1">'MC - high WC var.'!$I$72</definedName>
    <definedName name="CBCR_ab8ac64e3c03409796cf525a13fd01fa" localSheetId="8" hidden="1">'MC - low WC var.'!$I$72</definedName>
    <definedName name="CBCR_abe44200a51842b1aa855409db5392ca" localSheetId="7" hidden="1">'MC -  no WC var.'!$M$66</definedName>
    <definedName name="CBCR_abe44200a51842b1aa855409db5392ca" localSheetId="9" hidden="1">'MC - high WC var.'!$M$66</definedName>
    <definedName name="CBCR_abe44200a51842b1aa855409db5392ca" localSheetId="8" hidden="1">'MC - low WC var.'!$M$66</definedName>
    <definedName name="CBCR_ac281513d946452b96bc7c9695a5d875" localSheetId="7" hidden="1">'MC -  no WC var.'!$J$96</definedName>
    <definedName name="CBCR_ac281513d946452b96bc7c9695a5d875" localSheetId="9" hidden="1">'MC - high WC var.'!$J$96</definedName>
    <definedName name="CBCR_ac281513d946452b96bc7c9695a5d875" localSheetId="8" hidden="1">'MC - low WC var.'!$J$96</definedName>
    <definedName name="CBCR_ac9edf61dd4a492da6cc3f6992310d7c" localSheetId="7" hidden="1">'MC -  no WC var.'!$F$72</definedName>
    <definedName name="CBCR_ac9edf61dd4a492da6cc3f6992310d7c" localSheetId="9" hidden="1">'MC - high WC var.'!$F$72</definedName>
    <definedName name="CBCR_ac9edf61dd4a492da6cc3f6992310d7c" localSheetId="8" hidden="1">'MC - low WC var.'!$F$72</definedName>
    <definedName name="CBCR_adb865f36651496dba2141b24601fef8" localSheetId="7" hidden="1">'MC -  no WC var.'!$G$85</definedName>
    <definedName name="CBCR_adb865f36651496dba2141b24601fef8" localSheetId="9" hidden="1">'MC - high WC var.'!$G$85</definedName>
    <definedName name="CBCR_adb865f36651496dba2141b24601fef8" localSheetId="8" hidden="1">'MC - low WC var.'!$G$85</definedName>
    <definedName name="CBCR_ae212f0a45c84133ac29b5055d2dc18b" localSheetId="7" hidden="1">'MC -  no WC var.'!$D$87</definedName>
    <definedName name="CBCR_ae212f0a45c84133ac29b5055d2dc18b" localSheetId="9" hidden="1">'MC - high WC var.'!$D$87</definedName>
    <definedName name="CBCR_ae212f0a45c84133ac29b5055d2dc18b" localSheetId="8" hidden="1">'MC - low WC var.'!$D$87</definedName>
    <definedName name="CBCR_ae267c77cceb461aa3b34dce2b340cd8" localSheetId="7" hidden="1">'MC -  no WC var.'!$M$85</definedName>
    <definedName name="CBCR_ae267c77cceb461aa3b34dce2b340cd8" localSheetId="9" hidden="1">'MC - high WC var.'!$M$85</definedName>
    <definedName name="CBCR_ae267c77cceb461aa3b34dce2b340cd8" localSheetId="8" hidden="1">'MC - low WC var.'!$M$85</definedName>
    <definedName name="CBCR_ae6e8377ce2344fc94f5937355d9fe8d" localSheetId="7" hidden="1">'MC -  no WC var.'!$M$72</definedName>
    <definedName name="CBCR_ae6e8377ce2344fc94f5937355d9fe8d" localSheetId="9" hidden="1">'MC - high WC var.'!$M$72</definedName>
    <definedName name="CBCR_ae6e8377ce2344fc94f5937355d9fe8d" localSheetId="8" hidden="1">'MC - low WC var.'!$M$72</definedName>
    <definedName name="CBCR_b022e8840aba4157b6802ce41a81228a" localSheetId="7" hidden="1">'MC -  no WC var.'!$K$85</definedName>
    <definedName name="CBCR_b022e8840aba4157b6802ce41a81228a" localSheetId="9" hidden="1">'MC - high WC var.'!$K$85</definedName>
    <definedName name="CBCR_b022e8840aba4157b6802ce41a81228a" localSheetId="8" hidden="1">'MC - low WC var.'!$K$85</definedName>
    <definedName name="CBCR_b0a05f0061834d57856845fe3ac5c837" localSheetId="9" hidden="1">'MC - high WC var.'!$M$94</definedName>
    <definedName name="CBCR_b0a05f0061834d57856845fe3ac5c837" localSheetId="8" hidden="1">'MC - low WC var.'!$M$94</definedName>
    <definedName name="CBCR_b0b6699ffdb14023b9c9538e5b7af79c" localSheetId="7" hidden="1">'MC -  no WC var.'!$M$87</definedName>
    <definedName name="CBCR_b0b6699ffdb14023b9c9538e5b7af79c" localSheetId="9" hidden="1">'MC - high WC var.'!$M$87</definedName>
    <definedName name="CBCR_b0b6699ffdb14023b9c9538e5b7af79c" localSheetId="8" hidden="1">'MC - low WC var.'!$M$87</definedName>
    <definedName name="CBCR_b1c305e9cc3b45dfa3d42a6fae543a7a" localSheetId="7" hidden="1">'MC -  no WC var.'!$M$64</definedName>
    <definedName name="CBCR_b1c305e9cc3b45dfa3d42a6fae543a7a" localSheetId="9" hidden="1">'MC - high WC var.'!$M$64</definedName>
    <definedName name="CBCR_b1c305e9cc3b45dfa3d42a6fae543a7a" localSheetId="8" hidden="1">'MC - low WC var.'!$M$64</definedName>
    <definedName name="CBCR_b26ba5cdcb3f4aa48fe3eb6ecf9d3442" localSheetId="7" hidden="1">'MC -  no WC var.'!$M$98</definedName>
    <definedName name="CBCR_b26ba5cdcb3f4aa48fe3eb6ecf9d3442" localSheetId="9" hidden="1">'MC - high WC var.'!$M$98</definedName>
    <definedName name="CBCR_b26ba5cdcb3f4aa48fe3eb6ecf9d3442" localSheetId="8" hidden="1">'MC - low WC var.'!$M$98</definedName>
    <definedName name="CBCR_b2efbdc4f1ac4473848f567890ef061c" localSheetId="7" hidden="1">'MC -  no WC var.'!$M$76</definedName>
    <definedName name="CBCR_b2efbdc4f1ac4473848f567890ef061c" localSheetId="9" hidden="1">'MC - high WC var.'!$M$76</definedName>
    <definedName name="CBCR_b2efbdc4f1ac4473848f567890ef061c" localSheetId="8" hidden="1">'MC - low WC var.'!$M$76</definedName>
    <definedName name="CBCR_b388cbe761884a42a402ba58f35c02ec" localSheetId="7" hidden="1">'MC -  no WC var.'!$M$68</definedName>
    <definedName name="CBCR_b388cbe761884a42a402ba58f35c02ec" localSheetId="9" hidden="1">'MC - high WC var.'!$M$68</definedName>
    <definedName name="CBCR_b388cbe761884a42a402ba58f35c02ec" localSheetId="8" hidden="1">'MC - low WC var.'!$M$68</definedName>
    <definedName name="CBCR_b79dd083a407422db70e202b38eae85b" localSheetId="7" hidden="1">'MC -  no WC var.'!$F$85</definedName>
    <definedName name="CBCR_b79dd083a407422db70e202b38eae85b" localSheetId="9" hidden="1">'MC - high WC var.'!$F$85</definedName>
    <definedName name="CBCR_b79dd083a407422db70e202b38eae85b" localSheetId="8" hidden="1">'MC - low WC var.'!$F$85</definedName>
    <definedName name="CBCR_b8a129de81f1481480e0a3d2c68af915" localSheetId="9" hidden="1">'MC - high WC var.'!$M$94</definedName>
    <definedName name="CBCR_b8a129de81f1481480e0a3d2c68af915" localSheetId="8" hidden="1">'MC - low WC var.'!$M$94</definedName>
    <definedName name="CBCR_b8f012a1fe4e4cd9a731276be3d2b035" localSheetId="9" hidden="1">'MC - high WC var.'!$M$94</definedName>
    <definedName name="CBCR_b8f012a1fe4e4cd9a731276be3d2b035" localSheetId="8" hidden="1">'MC - low WC var.'!$M$94</definedName>
    <definedName name="CBCR_b9a7cc321b5540289d98784ae4d517ef" localSheetId="7" hidden="1">'MC -  no WC var.'!$M$70</definedName>
    <definedName name="CBCR_b9a7cc321b5540289d98784ae4d517ef" localSheetId="9" hidden="1">'MC - high WC var.'!$M$70</definedName>
    <definedName name="CBCR_b9a7cc321b5540289d98784ae4d517ef" localSheetId="8" hidden="1">'MC - low WC var.'!$M$70</definedName>
    <definedName name="CBCR_ba1f27676c3849d18a73148fc3ab7cf1" localSheetId="7" hidden="1">'MC -  no WC var.'!$M$76</definedName>
    <definedName name="CBCR_ba1f27676c3849d18a73148fc3ab7cf1" localSheetId="9" hidden="1">'MC - high WC var.'!$M$76</definedName>
    <definedName name="CBCR_ba1f27676c3849d18a73148fc3ab7cf1" localSheetId="8" hidden="1">'MC - low WC var.'!$M$76</definedName>
    <definedName name="CBCR_ba98f6c46c48406ea965b92da2c0561d" localSheetId="9" hidden="1">'MC - high WC var.'!$F$94</definedName>
    <definedName name="CBCR_ba98f6c46c48406ea965b92da2c0561d" localSheetId="8" hidden="1">'MC - low WC var.'!$F$94</definedName>
    <definedName name="CBCR_bb376205a72a422185c8b50861bf22fd" localSheetId="7" hidden="1">'MC -  no WC var.'!$G$64</definedName>
    <definedName name="CBCR_bb376205a72a422185c8b50861bf22fd" localSheetId="9" hidden="1">'MC - high WC var.'!$G$64</definedName>
    <definedName name="CBCR_bb376205a72a422185c8b50861bf22fd" localSheetId="8" hidden="1">'MC - low WC var.'!$G$64</definedName>
    <definedName name="CBCR_bcf29926df91483c965de6e406d9a95e" localSheetId="7" hidden="1">'MC -  no WC var.'!$G$76</definedName>
    <definedName name="CBCR_bcf29926df91483c965de6e406d9a95e" localSheetId="9" hidden="1">'MC - high WC var.'!$G$76</definedName>
    <definedName name="CBCR_bcf29926df91483c965de6e406d9a95e" localSheetId="8" hidden="1">'MC - low WC var.'!$G$76</definedName>
    <definedName name="CBCR_bf036cf287514117a14d1a44981f68d3" localSheetId="7" hidden="1">'MC -  no WC var.'!$G$87</definedName>
    <definedName name="CBCR_bf036cf287514117a14d1a44981f68d3" localSheetId="9" hidden="1">'MC - high WC var.'!$G$87</definedName>
    <definedName name="CBCR_bf036cf287514117a14d1a44981f68d3" localSheetId="8" hidden="1">'MC - low WC var.'!$G$87</definedName>
    <definedName name="CBCR_bf24605b626e41f694bf2e3ff28239e6" localSheetId="7" hidden="1">'MC -  no WC var.'!$M$96</definedName>
    <definedName name="CBCR_bf24605b626e41f694bf2e3ff28239e6" localSheetId="9" hidden="1">'MC - high WC var.'!$M$96</definedName>
    <definedName name="CBCR_bf24605b626e41f694bf2e3ff28239e6" localSheetId="8" hidden="1">'MC - low WC var.'!$M$96</definedName>
    <definedName name="CBCR_bfdd67e0025e4d2a8173b4c0bb3f9cdf" localSheetId="7" hidden="1">'MC -  no WC var.'!$M$96</definedName>
    <definedName name="CBCR_bfdd67e0025e4d2a8173b4c0bb3f9cdf" localSheetId="9" hidden="1">'MC - high WC var.'!$M$96</definedName>
    <definedName name="CBCR_bfdd67e0025e4d2a8173b4c0bb3f9cdf" localSheetId="8" hidden="1">'MC - low WC var.'!$M$96</definedName>
    <definedName name="CBCR_c05f3d8729a54beab6bec1fe7a0ab92c" localSheetId="7" hidden="1">'MC -  no WC var.'!$M$64</definedName>
    <definedName name="CBCR_c05f3d8729a54beab6bec1fe7a0ab92c" localSheetId="9" hidden="1">'MC - high WC var.'!$M$64</definedName>
    <definedName name="CBCR_c05f3d8729a54beab6bec1fe7a0ab92c" localSheetId="8" hidden="1">'MC - low WC var.'!$M$64</definedName>
    <definedName name="CBCR_c075b5b97fb64272b2c07b07405d3a2e" localSheetId="7" hidden="1">'MC -  no WC var.'!$F$87</definedName>
    <definedName name="CBCR_c075b5b97fb64272b2c07b07405d3a2e" localSheetId="9" hidden="1">'MC - high WC var.'!$F$87</definedName>
    <definedName name="CBCR_c075b5b97fb64272b2c07b07405d3a2e" localSheetId="8" hidden="1">'MC - low WC var.'!$F$87</definedName>
    <definedName name="CBCR_c0b6a4e4cc394dfc8edf4dcfcdeb9aec" localSheetId="7" hidden="1">'MC -  no WC var.'!$K$68</definedName>
    <definedName name="CBCR_c0b6a4e4cc394dfc8edf4dcfcdeb9aec" localSheetId="9" hidden="1">'MC - high WC var.'!$K$68</definedName>
    <definedName name="CBCR_c0b6a4e4cc394dfc8edf4dcfcdeb9aec" localSheetId="8" hidden="1">'MC - low WC var.'!$K$68</definedName>
    <definedName name="CBCR_c0fc930708c149f2aa23f12abc6cbd86" localSheetId="7" hidden="1">'MC -  no WC var.'!$K$66</definedName>
    <definedName name="CBCR_c0fc930708c149f2aa23f12abc6cbd86" localSheetId="9" hidden="1">'MC - high WC var.'!$K$66</definedName>
    <definedName name="CBCR_c0fc930708c149f2aa23f12abc6cbd86" localSheetId="8" hidden="1">'MC - low WC var.'!$K$66</definedName>
    <definedName name="CBCR_c2355bd7546d4056a2ce3d0ea094092e" localSheetId="7" hidden="1">'MC -  no WC var.'!$M$59</definedName>
    <definedName name="CBCR_c2355bd7546d4056a2ce3d0ea094092e" localSheetId="9" hidden="1">'MC - high WC var.'!$M$59</definedName>
    <definedName name="CBCR_c2355bd7546d4056a2ce3d0ea094092e" localSheetId="8" hidden="1">'MC - low WC var.'!$M$59</definedName>
    <definedName name="CBCR_c2ce1ab895b4478a8207da380f5c8c96" localSheetId="7" hidden="1">'MC -  no WC var.'!$M$47</definedName>
    <definedName name="CBCR_c2ce1ab895b4478a8207da380f5c8c96" localSheetId="9" hidden="1">'MC - high WC var.'!$M$47</definedName>
    <definedName name="CBCR_c2ce1ab895b4478a8207da380f5c8c96" localSheetId="8" hidden="1">'MC - low WC var.'!$M$47</definedName>
    <definedName name="CBCR_c34545a7408a49feb21947152df4903a" localSheetId="7" hidden="1">'MC -  no WC var.'!$I$76</definedName>
    <definedName name="CBCR_c34545a7408a49feb21947152df4903a" localSheetId="9" hidden="1">'MC - high WC var.'!$I$76</definedName>
    <definedName name="CBCR_c34545a7408a49feb21947152df4903a" localSheetId="8" hidden="1">'MC - low WC var.'!$I$76</definedName>
    <definedName name="CBCR_c35d491cd4ab45b58caaf57deb75495f" localSheetId="7" hidden="1">'MC -  no WC var.'!$H$50</definedName>
    <definedName name="CBCR_c35d491cd4ab45b58caaf57deb75495f" localSheetId="9" hidden="1">'MC - high WC var.'!$H$50</definedName>
    <definedName name="CBCR_c35d491cd4ab45b58caaf57deb75495f" localSheetId="8" hidden="1">'MC - low WC var.'!$H$50</definedName>
    <definedName name="CBCR_c3649cad2dcb4592bbe84fc25902b0a1" localSheetId="7" hidden="1">'MC -  no WC var.'!$M$96</definedName>
    <definedName name="CBCR_c3649cad2dcb4592bbe84fc25902b0a1" localSheetId="9" hidden="1">'MC - high WC var.'!$M$96</definedName>
    <definedName name="CBCR_c3649cad2dcb4592bbe84fc25902b0a1" localSheetId="8" hidden="1">'MC - low WC var.'!$M$96</definedName>
    <definedName name="CBCR_c42dd381077f48e589eb035224f9062a" localSheetId="7" hidden="1">'MC -  no WC var.'!$J$66</definedName>
    <definedName name="CBCR_c42dd381077f48e589eb035224f9062a" localSheetId="9" hidden="1">'MC - high WC var.'!$J$66</definedName>
    <definedName name="CBCR_c42dd381077f48e589eb035224f9062a" localSheetId="8" hidden="1">'MC - low WC var.'!$J$66</definedName>
    <definedName name="CBCR_c51418bcb0ed4e8cadb42faf56e48312" localSheetId="7" hidden="1">'MC -  no WC var.'!$M$76</definedName>
    <definedName name="CBCR_c51418bcb0ed4e8cadb42faf56e48312" localSheetId="9" hidden="1">'MC - high WC var.'!$M$76</definedName>
    <definedName name="CBCR_c51418bcb0ed4e8cadb42faf56e48312" localSheetId="8" hidden="1">'MC - low WC var.'!$M$76</definedName>
    <definedName name="CBCR_c54ac2e13b4843e881d25c97d683114f" localSheetId="7" hidden="1">'MC -  no WC var.'!$H$66</definedName>
    <definedName name="CBCR_c54ac2e13b4843e881d25c97d683114f" localSheetId="9" hidden="1">'MC - high WC var.'!$H$66</definedName>
    <definedName name="CBCR_c54ac2e13b4843e881d25c97d683114f" localSheetId="8" hidden="1">'MC - low WC var.'!$H$66</definedName>
    <definedName name="CBCR_c570ea88f49e4c7ea254578525652c2e" localSheetId="7" hidden="1">'MC -  no WC var.'!$M$50</definedName>
    <definedName name="CBCR_c570ea88f49e4c7ea254578525652c2e" localSheetId="9" hidden="1">'MC - high WC var.'!$M$50</definedName>
    <definedName name="CBCR_c570ea88f49e4c7ea254578525652c2e" localSheetId="8" hidden="1">'MC - low WC var.'!$M$50</definedName>
    <definedName name="CBCR_c57f864ad8c9493f8d73b04d70707386" localSheetId="7" hidden="1">'MC -  no WC var.'!$I$85</definedName>
    <definedName name="CBCR_c57f864ad8c9493f8d73b04d70707386" localSheetId="9" hidden="1">'MC - high WC var.'!$I$85</definedName>
    <definedName name="CBCR_c57f864ad8c9493f8d73b04d70707386" localSheetId="8" hidden="1">'MC - low WC var.'!$I$85</definedName>
    <definedName name="CBCR_c5bd26b2d21d4624b33e76518f690213" localSheetId="7" hidden="1">'MC -  no WC var.'!$E$66</definedName>
    <definedName name="CBCR_c5bd26b2d21d4624b33e76518f690213" localSheetId="9" hidden="1">'MC - high WC var.'!$E$66</definedName>
    <definedName name="CBCR_c5bd26b2d21d4624b33e76518f690213" localSheetId="8" hidden="1">'MC - low WC var.'!$E$66</definedName>
    <definedName name="CBCR_c5d4db7b0c094c12921e68f020ceb575" localSheetId="7" hidden="1">'MC -  no WC var.'!$M$98</definedName>
    <definedName name="CBCR_c5d4db7b0c094c12921e68f020ceb575" localSheetId="9" hidden="1">'MC - high WC var.'!$M$98</definedName>
    <definedName name="CBCR_c5d4db7b0c094c12921e68f020ceb575" localSheetId="8" hidden="1">'MC - low WC var.'!$M$98</definedName>
    <definedName name="CBCR_c66cfb04143942ba82487676056c062c" localSheetId="7" hidden="1">'MC -  no WC var.'!$F$98</definedName>
    <definedName name="CBCR_c66cfb04143942ba82487676056c062c" localSheetId="9" hidden="1">'MC - high WC var.'!$F$98</definedName>
    <definedName name="CBCR_c66cfb04143942ba82487676056c062c" localSheetId="8" hidden="1">'MC - low WC var.'!$F$98</definedName>
    <definedName name="CBCR_c8096faca72340afbd1398d4ca047adc" localSheetId="7" hidden="1">'MC -  no WC var.'!$M$70</definedName>
    <definedName name="CBCR_c8096faca72340afbd1398d4ca047adc" localSheetId="9" hidden="1">'MC - high WC var.'!$M$70</definedName>
    <definedName name="CBCR_c8096faca72340afbd1398d4ca047adc" localSheetId="8" hidden="1">'MC - low WC var.'!$M$70</definedName>
    <definedName name="CBCR_c983530ee2b640df8a9cdaef19bf52f1" localSheetId="7" hidden="1">'MC -  no WC var.'!$J$64</definedName>
    <definedName name="CBCR_c983530ee2b640df8a9cdaef19bf52f1" localSheetId="9" hidden="1">'MC - high WC var.'!$J$64</definedName>
    <definedName name="CBCR_c983530ee2b640df8a9cdaef19bf52f1" localSheetId="8" hidden="1">'MC - low WC var.'!$J$64</definedName>
    <definedName name="CBCR_ca3cecfa8bd94a748ef2f36158342858" localSheetId="7" hidden="1">'MC -  no WC var.'!$G$96</definedName>
    <definedName name="CBCR_ca3cecfa8bd94a748ef2f36158342858" localSheetId="9" hidden="1">'MC - high WC var.'!$G$96</definedName>
    <definedName name="CBCR_ca3cecfa8bd94a748ef2f36158342858" localSheetId="8" hidden="1">'MC - low WC var.'!$G$96</definedName>
    <definedName name="CBCR_ca3f016d83314910a6d1351a386f497d" localSheetId="7" hidden="1">'MC -  no WC var.'!$C$70</definedName>
    <definedName name="CBCR_ca3f016d83314910a6d1351a386f497d" localSheetId="9" hidden="1">'MC - high WC var.'!$C$70</definedName>
    <definedName name="CBCR_ca3f016d83314910a6d1351a386f497d" localSheetId="8" hidden="1">'MC - low WC var.'!$C$70</definedName>
    <definedName name="CBCR_cb56bcf8c7014dc7ac037597ca221ffc" localSheetId="7" hidden="1">'MC -  no WC var.'!$M$50</definedName>
    <definedName name="CBCR_cb56bcf8c7014dc7ac037597ca221ffc" localSheetId="9" hidden="1">'MC - high WC var.'!$M$50</definedName>
    <definedName name="CBCR_cb56bcf8c7014dc7ac037597ca221ffc" localSheetId="8" hidden="1">'MC - low WC var.'!$M$50</definedName>
    <definedName name="CBCR_cc216727089c4e2180481c49ff96eb0a" localSheetId="7" hidden="1">'MC -  no WC var.'!$M$98</definedName>
    <definedName name="CBCR_cc216727089c4e2180481c49ff96eb0a" localSheetId="9" hidden="1">'MC - high WC var.'!$M$98</definedName>
    <definedName name="CBCR_cc216727089c4e2180481c49ff96eb0a" localSheetId="8" hidden="1">'MC - low WC var.'!$M$98</definedName>
    <definedName name="CBCR_cc4af634df7f44e0af6dc8838042eaa9" localSheetId="7" hidden="1">'MC -  no WC var.'!$F$59</definedName>
    <definedName name="CBCR_cc4af634df7f44e0af6dc8838042eaa9" localSheetId="9" hidden="1">'MC - high WC var.'!$F$59</definedName>
    <definedName name="CBCR_cc4af634df7f44e0af6dc8838042eaa9" localSheetId="8" hidden="1">'MC - low WC var.'!$F$59</definedName>
    <definedName name="CBCR_cce79400b8f44498b9298ef2b3b40294" localSheetId="7" hidden="1">'MC -  no WC var.'!$M$87</definedName>
    <definedName name="CBCR_cce79400b8f44498b9298ef2b3b40294" localSheetId="9" hidden="1">'MC - high WC var.'!$M$87</definedName>
    <definedName name="CBCR_cce79400b8f44498b9298ef2b3b40294" localSheetId="8" hidden="1">'MC - low WC var.'!$M$87</definedName>
    <definedName name="CBCR_cd7b30b7be06456c8041eeaea38a86b1" localSheetId="7" hidden="1">'MC -  no WC var.'!$M$56</definedName>
    <definedName name="CBCR_cd7b30b7be06456c8041eeaea38a86b1" localSheetId="9" hidden="1">'MC - high WC var.'!$M$56</definedName>
    <definedName name="CBCR_cd7b30b7be06456c8041eeaea38a86b1" localSheetId="8" hidden="1">'MC - low WC var.'!$M$56</definedName>
    <definedName name="CBCR_ce7e4807d45d4837a8c6b278f0fff80a" localSheetId="7" hidden="1">'MC -  no WC var.'!$M$87</definedName>
    <definedName name="CBCR_ce7e4807d45d4837a8c6b278f0fff80a" localSheetId="9" hidden="1">'MC - high WC var.'!$M$87</definedName>
    <definedName name="CBCR_ce7e4807d45d4837a8c6b278f0fff80a" localSheetId="8" hidden="1">'MC - low WC var.'!$M$87</definedName>
    <definedName name="CBCR_cf120edf3f94488eb72081a6154e62f4" localSheetId="7" hidden="1">'MC -  no WC var.'!$G$53</definedName>
    <definedName name="CBCR_cf120edf3f94488eb72081a6154e62f4" localSheetId="9" hidden="1">'MC - high WC var.'!$G$53</definedName>
    <definedName name="CBCR_cf120edf3f94488eb72081a6154e62f4" localSheetId="8" hidden="1">'MC - low WC var.'!$G$53</definedName>
    <definedName name="CBCR_cfd2c5ad0b9848e985cfc240ba6201c4" localSheetId="7" hidden="1">'MC -  no WC var.'!$H$70</definedName>
    <definedName name="CBCR_cfd2c5ad0b9848e985cfc240ba6201c4" localSheetId="9" hidden="1">'MC - high WC var.'!$H$70</definedName>
    <definedName name="CBCR_cfd2c5ad0b9848e985cfc240ba6201c4" localSheetId="8" hidden="1">'MC - low WC var.'!$H$70</definedName>
    <definedName name="CBCR_d012458dd02d4b56a5128f5d64418430" localSheetId="7" hidden="1">'MC -  no WC var.'!$M$50</definedName>
    <definedName name="CBCR_d012458dd02d4b56a5128f5d64418430" localSheetId="9" hidden="1">'MC - high WC var.'!$M$50</definedName>
    <definedName name="CBCR_d012458dd02d4b56a5128f5d64418430" localSheetId="8" hidden="1">'MC - low WC var.'!$M$50</definedName>
    <definedName name="CBCR_d05092baeda147fea3588e7d589a8d6d" localSheetId="7" hidden="1">'MC -  no WC var.'!$I$53</definedName>
    <definedName name="CBCR_d05092baeda147fea3588e7d589a8d6d" localSheetId="9" hidden="1">'MC - high WC var.'!$I$53</definedName>
    <definedName name="CBCR_d05092baeda147fea3588e7d589a8d6d" localSheetId="8" hidden="1">'MC - low WC var.'!$I$53</definedName>
    <definedName name="CBCR_d0f5fe0599754652844744d84638a6b4" localSheetId="7" hidden="1">'MC -  no WC var.'!$K$64</definedName>
    <definedName name="CBCR_d0f5fe0599754652844744d84638a6b4" localSheetId="9" hidden="1">'MC - high WC var.'!$K$64</definedName>
    <definedName name="CBCR_d0f5fe0599754652844744d84638a6b4" localSheetId="8" hidden="1">'MC - low WC var.'!$K$64</definedName>
    <definedName name="CBCR_d4adb1afb5e244d4859453a9e009e165" localSheetId="7" hidden="1">'MC -  no WC var.'!$H$78</definedName>
    <definedName name="CBCR_d4adb1afb5e244d4859453a9e009e165" localSheetId="9" hidden="1">'MC - high WC var.'!$H$78</definedName>
    <definedName name="CBCR_d4adb1afb5e244d4859453a9e009e165" localSheetId="8" hidden="1">'MC - low WC var.'!$H$78</definedName>
    <definedName name="CBCR_d4cf56d47b3742c49025bf7604198c05" localSheetId="7" hidden="1">'MC -  no WC var.'!$M$50</definedName>
    <definedName name="CBCR_d4cf56d47b3742c49025bf7604198c05" localSheetId="9" hidden="1">'MC - high WC var.'!$M$50</definedName>
    <definedName name="CBCR_d4cf56d47b3742c49025bf7604198c05" localSheetId="8" hidden="1">'MC - low WC var.'!$M$50</definedName>
    <definedName name="CBCR_d533333dc295497c8e4efa391b7da26d" localSheetId="7" hidden="1">'MC -  no WC var.'!$M$59</definedName>
    <definedName name="CBCR_d533333dc295497c8e4efa391b7da26d" localSheetId="9" hidden="1">'MC - high WC var.'!$M$59</definedName>
    <definedName name="CBCR_d533333dc295497c8e4efa391b7da26d" localSheetId="8" hidden="1">'MC - low WC var.'!$M$59</definedName>
    <definedName name="CBCR_d5424f389c6c4e58b8d1a96c2aee11bc" localSheetId="7" hidden="1">'MC -  no WC var.'!$M$64</definedName>
    <definedName name="CBCR_d5424f389c6c4e58b8d1a96c2aee11bc" localSheetId="9" hidden="1">'MC - high WC var.'!$M$64</definedName>
    <definedName name="CBCR_d5424f389c6c4e58b8d1a96c2aee11bc" localSheetId="8" hidden="1">'MC - low WC var.'!$M$64</definedName>
    <definedName name="CBCR_d55e73e52d4f4b90ac0187e02c4d5cc6" localSheetId="7" hidden="1">'MC -  no WC var.'!$D$76</definedName>
    <definedName name="CBCR_d55e73e52d4f4b90ac0187e02c4d5cc6" localSheetId="9" hidden="1">'MC - high WC var.'!$D$76</definedName>
    <definedName name="CBCR_d55e73e52d4f4b90ac0187e02c4d5cc6" localSheetId="8" hidden="1">'MC - low WC var.'!$D$76</definedName>
    <definedName name="CBCR_d7c162b853194a578ccb3c3b4c777e5b" localSheetId="7" hidden="1">'MC -  no WC var.'!$M$74</definedName>
    <definedName name="CBCR_d7c162b853194a578ccb3c3b4c777e5b" localSheetId="9" hidden="1">'MC - high WC var.'!$M$74</definedName>
    <definedName name="CBCR_d7c162b853194a578ccb3c3b4c777e5b" localSheetId="8" hidden="1">'MC - low WC var.'!$M$74</definedName>
    <definedName name="CBCR_d88caf4bde474920943e605c3d99cfbb" localSheetId="7" hidden="1">'MC -  no WC var.'!$E$72</definedName>
    <definedName name="CBCR_d88caf4bde474920943e605c3d99cfbb" localSheetId="9" hidden="1">'MC - high WC var.'!$E$72</definedName>
    <definedName name="CBCR_d88caf4bde474920943e605c3d99cfbb" localSheetId="8" hidden="1">'MC - low WC var.'!$E$72</definedName>
    <definedName name="CBCR_d8df094c932543069eaf50e7288f80d0" localSheetId="7" hidden="1">'MC -  no WC var.'!$M$74</definedName>
    <definedName name="CBCR_d8df094c932543069eaf50e7288f80d0" localSheetId="9" hidden="1">'MC - high WC var.'!$M$74</definedName>
    <definedName name="CBCR_d8df094c932543069eaf50e7288f80d0" localSheetId="8" hidden="1">'MC - low WC var.'!$M$74</definedName>
    <definedName name="CBCR_d8e81c749bba41a197a24dcf458ec7a1" localSheetId="7" hidden="1">'MC -  no WC var.'!$H$98</definedName>
    <definedName name="CBCR_d8e81c749bba41a197a24dcf458ec7a1" localSheetId="9" hidden="1">'MC - high WC var.'!$H$98</definedName>
    <definedName name="CBCR_d8e81c749bba41a197a24dcf458ec7a1" localSheetId="8" hidden="1">'MC - low WC var.'!$H$98</definedName>
    <definedName name="CBCR_d8ec4c0d88e34a14a008f0080afd672b" localSheetId="7" hidden="1">'MC -  no WC var.'!$M$66</definedName>
    <definedName name="CBCR_d8ec4c0d88e34a14a008f0080afd672b" localSheetId="9" hidden="1">'MC - high WC var.'!$M$66</definedName>
    <definedName name="CBCR_d8ec4c0d88e34a14a008f0080afd672b" localSheetId="8" hidden="1">'MC - low WC var.'!$M$66</definedName>
    <definedName name="CBCR_d946a5629b094c81b955421ac4494f34" localSheetId="7" hidden="1">'MC -  no WC var.'!$L$87</definedName>
    <definedName name="CBCR_d946a5629b094c81b955421ac4494f34" localSheetId="9" hidden="1">'MC - high WC var.'!$L$87</definedName>
    <definedName name="CBCR_d946a5629b094c81b955421ac4494f34" localSheetId="8" hidden="1">'MC - low WC var.'!$L$87</definedName>
    <definedName name="CBCR_d9a2e2c5213d4057bdae047a0624e879" localSheetId="7" hidden="1">'MC -  no WC var.'!$M$66</definedName>
    <definedName name="CBCR_d9a2e2c5213d4057bdae047a0624e879" localSheetId="9" hidden="1">'MC - high WC var.'!$M$66</definedName>
    <definedName name="CBCR_d9a2e2c5213d4057bdae047a0624e879" localSheetId="8" hidden="1">'MC - low WC var.'!$M$66</definedName>
    <definedName name="CBCR_d9fa2c69bd3d4cbd8dfb3fd52191ca95" localSheetId="7" hidden="1">'MC -  no WC var.'!$C$56</definedName>
    <definedName name="CBCR_d9fa2c69bd3d4cbd8dfb3fd52191ca95" localSheetId="9" hidden="1">'MC - high WC var.'!$C$56</definedName>
    <definedName name="CBCR_d9fa2c69bd3d4cbd8dfb3fd52191ca95" localSheetId="8" hidden="1">'MC - low WC var.'!$C$56</definedName>
    <definedName name="CBCR_dabf7cadad1b481b8b7d5e1457ecc2bb" localSheetId="7" hidden="1">'MC -  no WC var.'!$M$96</definedName>
    <definedName name="CBCR_dabf7cadad1b481b8b7d5e1457ecc2bb" localSheetId="9" hidden="1">'MC - high WC var.'!$M$96</definedName>
    <definedName name="CBCR_dabf7cadad1b481b8b7d5e1457ecc2bb" localSheetId="8" hidden="1">'MC - low WC var.'!$M$96</definedName>
    <definedName name="CBCR_dae95475547340cf8f2a8fec12a1eaee" localSheetId="9" hidden="1">'MC - high WC var.'!$C$94</definedName>
    <definedName name="CBCR_dae95475547340cf8f2a8fec12a1eaee" localSheetId="8" hidden="1">'MC - low WC var.'!$C$94</definedName>
    <definedName name="CBCR_dbf677b5bea6481b8b063e2a0fff19be" localSheetId="7" hidden="1">'MC -  no WC var.'!$M$76</definedName>
    <definedName name="CBCR_dbf677b5bea6481b8b063e2a0fff19be" localSheetId="9" hidden="1">'MC - high WC var.'!$M$76</definedName>
    <definedName name="CBCR_dbf677b5bea6481b8b063e2a0fff19be" localSheetId="8" hidden="1">'MC - low WC var.'!$M$76</definedName>
    <definedName name="CBCR_dcd37f5bc63c49089d8173a1fc3fbf64" localSheetId="7" hidden="1">'MC -  no WC var.'!$M$53</definedName>
    <definedName name="CBCR_dcd37f5bc63c49089d8173a1fc3fbf64" localSheetId="9" hidden="1">'MC - high WC var.'!$M$53</definedName>
    <definedName name="CBCR_dcd37f5bc63c49089d8173a1fc3fbf64" localSheetId="8" hidden="1">'MC - low WC var.'!$M$53</definedName>
    <definedName name="CBCR_dd62afb0e06a40a0a057d5896a59302a" localSheetId="7" hidden="1">'MC -  no WC var.'!$D$59</definedName>
    <definedName name="CBCR_dd62afb0e06a40a0a057d5896a59302a" localSheetId="9" hidden="1">'MC - high WC var.'!$D$59</definedName>
    <definedName name="CBCR_dd62afb0e06a40a0a057d5896a59302a" localSheetId="8" hidden="1">'MC - low WC var.'!$D$59</definedName>
    <definedName name="CBCR_ddcd6d9c75524a749d6aa8f2aeb594ea" localSheetId="7" hidden="1">'MC -  no WC var.'!$C$96</definedName>
    <definedName name="CBCR_ddcd6d9c75524a749d6aa8f2aeb594ea" localSheetId="9" hidden="1">'MC - high WC var.'!$C$96</definedName>
    <definedName name="CBCR_ddcd6d9c75524a749d6aa8f2aeb594ea" localSheetId="8" hidden="1">'MC - low WC var.'!$C$96</definedName>
    <definedName name="CBCR_ddcf15a627384d7ab64868258965b4f8" localSheetId="7" hidden="1">'MC -  no WC var.'!$I$70</definedName>
    <definedName name="CBCR_ddcf15a627384d7ab64868258965b4f8" localSheetId="9" hidden="1">'MC - high WC var.'!$I$70</definedName>
    <definedName name="CBCR_ddcf15a627384d7ab64868258965b4f8" localSheetId="8" hidden="1">'MC - low WC var.'!$I$70</definedName>
    <definedName name="CBCR_ddeae8b975384ca8acb41a7f91962066" localSheetId="7" hidden="1">'MC -  no WC var.'!$K$87</definedName>
    <definedName name="CBCR_ddeae8b975384ca8acb41a7f91962066" localSheetId="9" hidden="1">'MC - high WC var.'!$K$87</definedName>
    <definedName name="CBCR_ddeae8b975384ca8acb41a7f91962066" localSheetId="8" hidden="1">'MC - low WC var.'!$K$87</definedName>
    <definedName name="CBCR_debfa86a70e74445aa296af7ffb41f0d" localSheetId="7" hidden="1">'MC -  no WC var.'!$J$59</definedName>
    <definedName name="CBCR_debfa86a70e74445aa296af7ffb41f0d" localSheetId="9" hidden="1">'MC - high WC var.'!$J$59</definedName>
    <definedName name="CBCR_debfa86a70e74445aa296af7ffb41f0d" localSheetId="8" hidden="1">'MC - low WC var.'!$J$59</definedName>
    <definedName name="CBCR_df6411b8e706430ba663e57456a79866" localSheetId="7" hidden="1">'MC -  no WC var.'!$M$72</definedName>
    <definedName name="CBCR_df6411b8e706430ba663e57456a79866" localSheetId="9" hidden="1">'MC - high WC var.'!$M$72</definedName>
    <definedName name="CBCR_df6411b8e706430ba663e57456a79866" localSheetId="8" hidden="1">'MC - low WC var.'!$M$72</definedName>
    <definedName name="CBCR_df695aad29794ab7b1da5a07cce2266d" localSheetId="7" hidden="1">'MC -  no WC var.'!$G$78</definedName>
    <definedName name="CBCR_df695aad29794ab7b1da5a07cce2266d" localSheetId="9" hidden="1">'MC - high WC var.'!$G$78</definedName>
    <definedName name="CBCR_df695aad29794ab7b1da5a07cce2266d" localSheetId="8" hidden="1">'MC - low WC var.'!$G$78</definedName>
    <definedName name="CBCR_e195b883096543bda769a8293a9a27b8" localSheetId="7" hidden="1">'MC -  no WC var.'!$H$59</definedName>
    <definedName name="CBCR_e195b883096543bda769a8293a9a27b8" localSheetId="9" hidden="1">'MC - high WC var.'!$H$59</definedName>
    <definedName name="CBCR_e195b883096543bda769a8293a9a27b8" localSheetId="8" hidden="1">'MC - low WC var.'!$H$59</definedName>
    <definedName name="CBCR_e264824af49e45c3a72cf15e846096e6" localSheetId="7" hidden="1">'MC -  no WC var.'!$D$96</definedName>
    <definedName name="CBCR_e264824af49e45c3a72cf15e846096e6" localSheetId="9" hidden="1">'MC - high WC var.'!$D$96</definedName>
    <definedName name="CBCR_e264824af49e45c3a72cf15e846096e6" localSheetId="8" hidden="1">'MC - low WC var.'!$D$96</definedName>
    <definedName name="CBCR_e28a47b97bfe454a909392cbc4a69341" localSheetId="7" hidden="1">'MC -  no WC var.'!$D$70</definedName>
    <definedName name="CBCR_e28a47b97bfe454a909392cbc4a69341" localSheetId="9" hidden="1">'MC - high WC var.'!$D$70</definedName>
    <definedName name="CBCR_e28a47b97bfe454a909392cbc4a69341" localSheetId="8" hidden="1">'MC - low WC var.'!$D$70</definedName>
    <definedName name="CBCR_e2fb0aea0062487984c2e31c710d8f03" localSheetId="7" hidden="1">'MC -  no WC var.'!$M$50</definedName>
    <definedName name="CBCR_e2fb0aea0062487984c2e31c710d8f03" localSheetId="9" hidden="1">'MC - high WC var.'!$M$50</definedName>
    <definedName name="CBCR_e2fb0aea0062487984c2e31c710d8f03" localSheetId="8" hidden="1">'MC - low WC var.'!$M$50</definedName>
    <definedName name="CBCR_e5563d5c41df4b1c980d6665d08d3388" localSheetId="9" hidden="1">'MC - high WC var.'!$M$94</definedName>
    <definedName name="CBCR_e5563d5c41df4b1c980d6665d08d3388" localSheetId="8" hidden="1">'MC - low WC var.'!$M$94</definedName>
    <definedName name="CBCR_e602923e0c09416ca9f006d8405b4e3c" localSheetId="7" hidden="1">'MC -  no WC var.'!$M$78</definedName>
    <definedName name="CBCR_e602923e0c09416ca9f006d8405b4e3c" localSheetId="9" hidden="1">'MC - high WC var.'!$M$78</definedName>
    <definedName name="CBCR_e602923e0c09416ca9f006d8405b4e3c" localSheetId="8" hidden="1">'MC - low WC var.'!$M$78</definedName>
    <definedName name="CBCR_e62acb8db9524e099e70b828e300194a" localSheetId="7" hidden="1">'MC -  no WC var.'!$M$56</definedName>
    <definedName name="CBCR_e62acb8db9524e099e70b828e300194a" localSheetId="9" hidden="1">'MC - high WC var.'!$M$56</definedName>
    <definedName name="CBCR_e62acb8db9524e099e70b828e300194a" localSheetId="8" hidden="1">'MC - low WC var.'!$M$56</definedName>
    <definedName name="CBCR_e646d950cd8b4462a2f991760885e05d" localSheetId="7" hidden="1">'MC -  no WC var.'!$M$47</definedName>
    <definedName name="CBCR_e646d950cd8b4462a2f991760885e05d" localSheetId="9" hidden="1">'MC - high WC var.'!$M$47</definedName>
    <definedName name="CBCR_e646d950cd8b4462a2f991760885e05d" localSheetId="8" hidden="1">'MC - low WC var.'!$M$47</definedName>
    <definedName name="CBCR_e7dae91be63e435da152cfdb29c0f405" localSheetId="7" hidden="1">'MC -  no WC var.'!$J$72</definedName>
    <definedName name="CBCR_e7dae91be63e435da152cfdb29c0f405" localSheetId="9" hidden="1">'MC - high WC var.'!$J$72</definedName>
    <definedName name="CBCR_e7dae91be63e435da152cfdb29c0f405" localSheetId="8" hidden="1">'MC - low WC var.'!$J$72</definedName>
    <definedName name="CBCR_e8ff073435eb49b48e825ec5455a48b9" localSheetId="7" hidden="1">'MC -  no WC var.'!$M$87</definedName>
    <definedName name="CBCR_e8ff073435eb49b48e825ec5455a48b9" localSheetId="9" hidden="1">'MC - high WC var.'!$M$87</definedName>
    <definedName name="CBCR_e8ff073435eb49b48e825ec5455a48b9" localSheetId="8" hidden="1">'MC - low WC var.'!$M$87</definedName>
    <definedName name="CBCR_e92c935c305840fe992ff63c5fae749b" localSheetId="7" hidden="1">'MC -  no WC var.'!$M$66</definedName>
    <definedName name="CBCR_e92c935c305840fe992ff63c5fae749b" localSheetId="9" hidden="1">'MC - high WC var.'!$M$66</definedName>
    <definedName name="CBCR_e92c935c305840fe992ff63c5fae749b" localSheetId="8" hidden="1">'MC - low WC var.'!$M$66</definedName>
    <definedName name="CBCR_e94ba0c19f614bacac58bfe702ef630f" localSheetId="7" hidden="1">'MC -  no WC var.'!$M$47</definedName>
    <definedName name="CBCR_e94ba0c19f614bacac58bfe702ef630f" localSheetId="9" hidden="1">'MC - high WC var.'!$M$47</definedName>
    <definedName name="CBCR_e94ba0c19f614bacac58bfe702ef630f" localSheetId="8" hidden="1">'MC - low WC var.'!$M$47</definedName>
    <definedName name="CBCR_ea6cc3a225fa429f9beb81f72778d742" localSheetId="7" hidden="1">'MC -  no WC var.'!$K$53</definedName>
    <definedName name="CBCR_ea6cc3a225fa429f9beb81f72778d742" localSheetId="9" hidden="1">'MC - high WC var.'!$K$53</definedName>
    <definedName name="CBCR_ea6cc3a225fa429f9beb81f72778d742" localSheetId="8" hidden="1">'MC - low WC var.'!$K$53</definedName>
    <definedName name="CBCR_eaf8ff1ab5a44c0da7115ba79bd48b17" localSheetId="7" hidden="1">'MC -  no WC var.'!$D$98</definedName>
    <definedName name="CBCR_eaf8ff1ab5a44c0da7115ba79bd48b17" localSheetId="9" hidden="1">'MC - high WC var.'!$D$98</definedName>
    <definedName name="CBCR_eaf8ff1ab5a44c0da7115ba79bd48b17" localSheetId="8" hidden="1">'MC - low WC var.'!$D$98</definedName>
    <definedName name="CBCR_eb66ceee59384ccbaab4d5c302dcda9d" localSheetId="7" hidden="1">'MC -  no WC var.'!$M$98</definedName>
    <definedName name="CBCR_eb66ceee59384ccbaab4d5c302dcda9d" localSheetId="9" hidden="1">'MC - high WC var.'!$M$98</definedName>
    <definedName name="CBCR_eb66ceee59384ccbaab4d5c302dcda9d" localSheetId="8" hidden="1">'MC - low WC var.'!$M$98</definedName>
    <definedName name="CBCR_eb74cc6c441348dc87fb24aab863fd39" localSheetId="7" hidden="1">'MC -  no WC var.'!$C$98</definedName>
    <definedName name="CBCR_eb74cc6c441348dc87fb24aab863fd39" localSheetId="9" hidden="1">'MC - high WC var.'!$C$98</definedName>
    <definedName name="CBCR_eb74cc6c441348dc87fb24aab863fd39" localSheetId="8" hidden="1">'MC - low WC var.'!$C$98</definedName>
    <definedName name="CBCR_ebd91670c05c49a6a79af578f8799ae7" localSheetId="7" hidden="1">'MC -  no WC var.'!$M$76</definedName>
    <definedName name="CBCR_ebd91670c05c49a6a79af578f8799ae7" localSheetId="9" hidden="1">'MC - high WC var.'!$M$76</definedName>
    <definedName name="CBCR_ebd91670c05c49a6a79af578f8799ae7" localSheetId="8" hidden="1">'MC - low WC var.'!$M$76</definedName>
    <definedName name="CBCR_ed64580a9e2c49be9d77b01e19f7f4fd" localSheetId="7" hidden="1">'MC -  no WC var.'!$M$53</definedName>
    <definedName name="CBCR_ed64580a9e2c49be9d77b01e19f7f4fd" localSheetId="9" hidden="1">'MC - high WC var.'!$M$53</definedName>
    <definedName name="CBCR_ed64580a9e2c49be9d77b01e19f7f4fd" localSheetId="8" hidden="1">'MC - low WC var.'!$M$53</definedName>
    <definedName name="CBCR_ee01706c394f464882045a57d76ffa41" localSheetId="7" hidden="1">'MC -  no WC var.'!$M$64</definedName>
    <definedName name="CBCR_ee01706c394f464882045a57d76ffa41" localSheetId="9" hidden="1">'MC - high WC var.'!$M$64</definedName>
    <definedName name="CBCR_ee01706c394f464882045a57d76ffa41" localSheetId="8" hidden="1">'MC - low WC var.'!$M$64</definedName>
    <definedName name="CBCR_ee1ecfee5726473da3cbf2b05bffcc14" localSheetId="7" hidden="1">'MC -  no WC var.'!$M$96</definedName>
    <definedName name="CBCR_ee1ecfee5726473da3cbf2b05bffcc14" localSheetId="9" hidden="1">'MC - high WC var.'!$M$96</definedName>
    <definedName name="CBCR_ee1ecfee5726473da3cbf2b05bffcc14" localSheetId="8" hidden="1">'MC - low WC var.'!$M$96</definedName>
    <definedName name="CBCR_eec105e5a4994d91ab730ace0cf32a62" localSheetId="7" hidden="1">'MC -  no WC var.'!$F$53</definedName>
    <definedName name="CBCR_eec105e5a4994d91ab730ace0cf32a62" localSheetId="9" hidden="1">'MC - high WC var.'!$F$53</definedName>
    <definedName name="CBCR_eec105e5a4994d91ab730ace0cf32a62" localSheetId="8" hidden="1">'MC - low WC var.'!$F$53</definedName>
    <definedName name="CBCR_ef94c79e00ec41bfb6d0578b9dc56815" localSheetId="7" hidden="1">'MC -  no WC var.'!$D$66</definedName>
    <definedName name="CBCR_ef94c79e00ec41bfb6d0578b9dc56815" localSheetId="9" hidden="1">'MC - high WC var.'!$D$66</definedName>
    <definedName name="CBCR_ef94c79e00ec41bfb6d0578b9dc56815" localSheetId="8" hidden="1">'MC - low WC var.'!$D$66</definedName>
    <definedName name="CBCR_f0c676f0f05f41dba91355d288ff857c" localSheetId="7" hidden="1">'MC -  no WC var.'!$G$47</definedName>
    <definedName name="CBCR_f0c676f0f05f41dba91355d288ff857c" localSheetId="9" hidden="1">'MC - high WC var.'!$G$47</definedName>
    <definedName name="CBCR_f0c676f0f05f41dba91355d288ff857c" localSheetId="8" hidden="1">'MC - low WC var.'!$G$47</definedName>
    <definedName name="CBCR_f114c8d53cbb4b39bc50e0790225e2b3" localSheetId="7" hidden="1">'MC -  no WC var.'!$M$98</definedName>
    <definedName name="CBCR_f114c8d53cbb4b39bc50e0790225e2b3" localSheetId="9" hidden="1">'MC - high WC var.'!$M$98</definedName>
    <definedName name="CBCR_f114c8d53cbb4b39bc50e0790225e2b3" localSheetId="8" hidden="1">'MC - low WC var.'!$M$98</definedName>
    <definedName name="CBCR_f17c03badfc14fcbb8508df3a7caf212" localSheetId="7" hidden="1">'MC -  no WC var.'!$H$47</definedName>
    <definedName name="CBCR_f17c03badfc14fcbb8508df3a7caf212" localSheetId="9" hidden="1">'MC - high WC var.'!$H$47</definedName>
    <definedName name="CBCR_f17c03badfc14fcbb8508df3a7caf212" localSheetId="8" hidden="1">'MC - low WC var.'!$H$47</definedName>
    <definedName name="CBCR_f255f795255f4ef5bc76b0572f2aa7d1" localSheetId="7" hidden="1">'MC -  no WC var.'!$C$53</definedName>
    <definedName name="CBCR_f255f795255f4ef5bc76b0572f2aa7d1" localSheetId="9" hidden="1">'MC - high WC var.'!$C$53</definedName>
    <definedName name="CBCR_f255f795255f4ef5bc76b0572f2aa7d1" localSheetId="8" hidden="1">'MC - low WC var.'!$C$53</definedName>
    <definedName name="CBCR_f27e8454ef4e416b908149379e2234b0" localSheetId="7" hidden="1">'MC -  no WC var.'!$G$98</definedName>
    <definedName name="CBCR_f27e8454ef4e416b908149379e2234b0" localSheetId="9" hidden="1">'MC - high WC var.'!$G$98</definedName>
    <definedName name="CBCR_f27e8454ef4e416b908149379e2234b0" localSheetId="8" hidden="1">'MC - low WC var.'!$G$98</definedName>
    <definedName name="CBCR_f4be1b31d1a44aca879f770fb671f316" localSheetId="7" hidden="1">'MC -  no WC var.'!$M$56</definedName>
    <definedName name="CBCR_f4be1b31d1a44aca879f770fb671f316" localSheetId="9" hidden="1">'MC - high WC var.'!$M$56</definedName>
    <definedName name="CBCR_f4be1b31d1a44aca879f770fb671f316" localSheetId="8" hidden="1">'MC - low WC var.'!$M$56</definedName>
    <definedName name="CBCR_f4d5d62677244c848994b172ea8584ad" localSheetId="7" hidden="1">'MC -  no WC var.'!$M$76</definedName>
    <definedName name="CBCR_f4d5d62677244c848994b172ea8584ad" localSheetId="9" hidden="1">'MC - high WC var.'!$M$76</definedName>
    <definedName name="CBCR_f4d5d62677244c848994b172ea8584ad" localSheetId="8" hidden="1">'MC - low WC var.'!$M$76</definedName>
    <definedName name="CBCR_f4f1b910afdf422e9e7af8fc81e2dc35" localSheetId="7" hidden="1">'MC -  no WC var.'!$M$47</definedName>
    <definedName name="CBCR_f4f1b910afdf422e9e7af8fc81e2dc35" localSheetId="9" hidden="1">'MC - high WC var.'!$M$47</definedName>
    <definedName name="CBCR_f4f1b910afdf422e9e7af8fc81e2dc35" localSheetId="8" hidden="1">'MC - low WC var.'!$M$47</definedName>
    <definedName name="CBCR_f8a1e47051914f4993afa4ff652337ce" localSheetId="7" hidden="1">'MC -  no WC var.'!$L$59</definedName>
    <definedName name="CBCR_f8a1e47051914f4993afa4ff652337ce" localSheetId="9" hidden="1">'MC - high WC var.'!$L$59</definedName>
    <definedName name="CBCR_f8a1e47051914f4993afa4ff652337ce" localSheetId="8" hidden="1">'MC - low WC var.'!$L$59</definedName>
    <definedName name="CBCR_fa39344098cb44ed892be4ae657c0955" localSheetId="7" hidden="1">'MC -  no WC var.'!$M$50</definedName>
    <definedName name="CBCR_fa39344098cb44ed892be4ae657c0955" localSheetId="9" hidden="1">'MC - high WC var.'!$M$50</definedName>
    <definedName name="CBCR_fa39344098cb44ed892be4ae657c0955" localSheetId="8" hidden="1">'MC - low WC var.'!$M$50</definedName>
    <definedName name="CBCR_fb83466638e24274b63e436c6141a0e6" localSheetId="7" hidden="1">'MC -  no WC var.'!$L$98</definedName>
    <definedName name="CBCR_fb83466638e24274b63e436c6141a0e6" localSheetId="9" hidden="1">'MC - high WC var.'!$L$98</definedName>
    <definedName name="CBCR_fb83466638e24274b63e436c6141a0e6" localSheetId="8" hidden="1">'MC - low WC var.'!$L$98</definedName>
    <definedName name="CBCR_fc1bd8e9850149e391aea1682f8bffc5" localSheetId="7" hidden="1">'MC -  no WC var.'!$M$85</definedName>
    <definedName name="CBCR_fc1bd8e9850149e391aea1682f8bffc5" localSheetId="9" hidden="1">'MC - high WC var.'!$M$85</definedName>
    <definedName name="CBCR_fc1bd8e9850149e391aea1682f8bffc5" localSheetId="8" hidden="1">'MC - low WC var.'!$M$85</definedName>
    <definedName name="CBCR_fda1ca36e8b24467956f134e2aaf4e0e" localSheetId="7" hidden="1">'MC -  no WC var.'!$M$74</definedName>
    <definedName name="CBCR_fda1ca36e8b24467956f134e2aaf4e0e" localSheetId="9" hidden="1">'MC - high WC var.'!$M$74</definedName>
    <definedName name="CBCR_fda1ca36e8b24467956f134e2aaf4e0e" localSheetId="8" hidden="1">'MC - low WC var.'!$M$74</definedName>
    <definedName name="CBCR_fda4687286e443808421c6ff74e3dac7" localSheetId="7" hidden="1">'MC -  no WC var.'!$M$70</definedName>
    <definedName name="CBCR_fda4687286e443808421c6ff74e3dac7" localSheetId="9" hidden="1">'MC - high WC var.'!$M$70</definedName>
    <definedName name="CBCR_fda4687286e443808421c6ff74e3dac7" localSheetId="8" hidden="1">'MC - low WC var.'!$M$70</definedName>
    <definedName name="CBCR_fed1ce66158d45099cf7dc386784cacb" localSheetId="7" hidden="1">'MC -  no WC var.'!$M$74</definedName>
    <definedName name="CBCR_fed1ce66158d45099cf7dc386784cacb" localSheetId="9" hidden="1">'MC - high WC var.'!$M$74</definedName>
    <definedName name="CBCR_fed1ce66158d45099cf7dc386784cacb" localSheetId="8" hidden="1">'MC - low WC var.'!$M$74</definedName>
    <definedName name="CBCR_ff9e6cac92014239b961685f4f8046b6" localSheetId="7" hidden="1">'MC -  no WC var.'!$M$76</definedName>
    <definedName name="CBCR_ff9e6cac92014239b961685f4f8046b6" localSheetId="9" hidden="1">'MC - high WC var.'!$M$76</definedName>
    <definedName name="CBCR_ff9e6cac92014239b961685f4f8046b6" localSheetId="8" hidden="1">'MC - low WC var.'!$M$76</definedName>
    <definedName name="CBWorkbookPriority" localSheetId="4" hidden="1">-590093819896902</definedName>
    <definedName name="CBx_10c93c413fb74d148969a15d7c06083a" localSheetId="4" hidden="1">"'CB_DATA_'!$A$1"</definedName>
    <definedName name="CBx_61e506abe567455b899ed1547e1718c6" localSheetId="4" hidden="1">"'MC'!$A$1"</definedName>
    <definedName name="CBx_7ac765f857c74cd8a6d218530861d583" localSheetId="4" hidden="1">"'MC - high WC var.'!$A$1"</definedName>
    <definedName name="CBx_7defdc4cd2134f8a85f217c0b12b585e" localSheetId="4" hidden="1">"'MC (2)'!$A$1"</definedName>
    <definedName name="CBx_b976abbb15db4933a7a3c6c8b9c17fd4" localSheetId="4" hidden="1">"'MC - low WC var.'!$A$1"</definedName>
    <definedName name="CBx_f89b07b9681b4115a5b37dd00023147a" localSheetId="4" hidden="1">"'MC -  no WC var.'!$A$1"</definedName>
    <definedName name="CBx_Sheet_Guid" localSheetId="4" hidden="1">"'10c93c41-3fb7-4d14-8969-a15d7c06083a"</definedName>
    <definedName name="CBx_Sheet_Guid" localSheetId="7" hidden="1">"'f89b07b9-681b-4115-a5b3-7dd00023147a"</definedName>
    <definedName name="CBx_Sheet_Guid" localSheetId="9" hidden="1">"'7ac765f8-57c7-4cd8-a6d2-18530861d583"</definedName>
    <definedName name="CBx_Sheet_Guid" localSheetId="8" hidden="1">"'b976abbb-15db-4933-a7a3-c6c8b9c17fd4"</definedName>
    <definedName name="CBx_SheetRef" localSheetId="4" hidden="1">CB_DATA_!$A$14</definedName>
    <definedName name="CBx_SheetRef" localSheetId="7" hidden="1">CB_DATA_!$E$14</definedName>
    <definedName name="CBx_SheetRef" localSheetId="9" hidden="1">CB_DATA_!$D$14</definedName>
    <definedName name="CBx_SheetRef" localSheetId="8" hidden="1">CB_DATA_!$F$14</definedName>
    <definedName name="CBx_StorageType" localSheetId="4" hidden="1">2</definedName>
    <definedName name="CBx_StorageType" localSheetId="7" hidden="1">2</definedName>
    <definedName name="CBx_StorageType" localSheetId="9" hidden="1">2</definedName>
    <definedName name="CBx_StorageType" localSheetId="8" hidden="1">2</definedName>
  </definedNames>
  <calcPr calcId="162913"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C46" i="17" l="1"/>
  <c r="D46" i="17"/>
  <c r="E46" i="17"/>
  <c r="F46" i="17"/>
  <c r="G46" i="17"/>
  <c r="H46" i="17"/>
  <c r="I46" i="17"/>
  <c r="J46" i="17"/>
  <c r="K46" i="17"/>
  <c r="L46" i="17"/>
  <c r="C49" i="17"/>
  <c r="D49" i="17"/>
  <c r="E49" i="17"/>
  <c r="F49" i="17"/>
  <c r="G49" i="17"/>
  <c r="H49" i="17"/>
  <c r="I49" i="17"/>
  <c r="J49" i="17"/>
  <c r="K49" i="17"/>
  <c r="L49" i="17"/>
  <c r="C52" i="17"/>
  <c r="D52" i="17"/>
  <c r="E52" i="17"/>
  <c r="F52" i="17"/>
  <c r="G52" i="17"/>
  <c r="H52" i="17"/>
  <c r="I52" i="17"/>
  <c r="J52" i="17"/>
  <c r="K52" i="17"/>
  <c r="L52" i="17"/>
  <c r="C55" i="17"/>
  <c r="D55" i="17"/>
  <c r="E55" i="17"/>
  <c r="F55" i="17"/>
  <c r="G55" i="17"/>
  <c r="H55" i="17"/>
  <c r="I55" i="17"/>
  <c r="J55" i="17"/>
  <c r="K55" i="17"/>
  <c r="L55" i="17"/>
  <c r="C58" i="17"/>
  <c r="D58" i="17"/>
  <c r="E58" i="17"/>
  <c r="F58" i="17"/>
  <c r="G58" i="17"/>
  <c r="H58" i="17"/>
  <c r="I58" i="17"/>
  <c r="J58" i="17"/>
  <c r="K58" i="17"/>
  <c r="L58" i="17"/>
  <c r="L42" i="17"/>
  <c r="L67" i="17"/>
  <c r="L65" i="17"/>
  <c r="L63" i="17"/>
  <c r="L69" i="17"/>
  <c r="L71" i="17"/>
  <c r="L73" i="17"/>
  <c r="L75" i="17"/>
  <c r="L77" i="17"/>
  <c r="L80" i="17"/>
  <c r="L84" i="17"/>
  <c r="L86" i="17"/>
  <c r="L89" i="17"/>
  <c r="L93" i="17"/>
  <c r="L95" i="17"/>
  <c r="L100" i="17"/>
  <c r="L101" i="17"/>
  <c r="C46" i="18"/>
  <c r="D46" i="18"/>
  <c r="E46" i="18"/>
  <c r="F46" i="18"/>
  <c r="G46" i="18"/>
  <c r="H46" i="18"/>
  <c r="I46" i="18"/>
  <c r="J46" i="18"/>
  <c r="K46" i="18"/>
  <c r="L46" i="18"/>
  <c r="C49" i="18"/>
  <c r="D49" i="18"/>
  <c r="E49" i="18"/>
  <c r="F49" i="18"/>
  <c r="G49" i="18"/>
  <c r="H49" i="18"/>
  <c r="I49" i="18"/>
  <c r="J49" i="18"/>
  <c r="K49" i="18"/>
  <c r="L49" i="18"/>
  <c r="C52" i="18"/>
  <c r="D52" i="18"/>
  <c r="E52" i="18"/>
  <c r="F52" i="18"/>
  <c r="G52" i="18"/>
  <c r="H52" i="18"/>
  <c r="I52" i="18"/>
  <c r="J52" i="18"/>
  <c r="K52" i="18"/>
  <c r="L52" i="18"/>
  <c r="C55" i="18"/>
  <c r="D55" i="18"/>
  <c r="E55" i="18"/>
  <c r="F55" i="18"/>
  <c r="G55" i="18"/>
  <c r="H55" i="18"/>
  <c r="I55" i="18"/>
  <c r="J55" i="18"/>
  <c r="K55" i="18"/>
  <c r="L55" i="18"/>
  <c r="C58" i="18"/>
  <c r="D58" i="18"/>
  <c r="E58" i="18"/>
  <c r="F58" i="18"/>
  <c r="G58" i="18"/>
  <c r="H58" i="18"/>
  <c r="I58" i="18"/>
  <c r="J58" i="18"/>
  <c r="K58" i="18"/>
  <c r="L58" i="18"/>
  <c r="L42" i="18"/>
  <c r="L67" i="18"/>
  <c r="L65" i="18"/>
  <c r="L63" i="18"/>
  <c r="L69" i="18"/>
  <c r="L71" i="18"/>
  <c r="L73" i="18"/>
  <c r="L75" i="18"/>
  <c r="L77" i="18"/>
  <c r="L80" i="18"/>
  <c r="L84" i="18"/>
  <c r="L86" i="18"/>
  <c r="L89" i="18"/>
  <c r="L93" i="18"/>
  <c r="L95" i="18"/>
  <c r="L100" i="18"/>
  <c r="L101" i="18"/>
  <c r="B46" i="15"/>
  <c r="C46" i="15"/>
  <c r="D46" i="15"/>
  <c r="E46" i="15"/>
  <c r="F46" i="15"/>
  <c r="G46" i="15"/>
  <c r="H46" i="15"/>
  <c r="I46" i="15"/>
  <c r="J46" i="15"/>
  <c r="K46" i="15"/>
  <c r="L46" i="15"/>
  <c r="B49" i="15"/>
  <c r="C49" i="15"/>
  <c r="D49" i="15"/>
  <c r="E49" i="15"/>
  <c r="F49" i="15"/>
  <c r="G49" i="15"/>
  <c r="H49" i="15"/>
  <c r="I49" i="15"/>
  <c r="J49" i="15"/>
  <c r="K49" i="15"/>
  <c r="L49" i="15"/>
  <c r="B52" i="15"/>
  <c r="C52" i="15"/>
  <c r="D52" i="15"/>
  <c r="E52" i="15"/>
  <c r="F52" i="15"/>
  <c r="G52" i="15"/>
  <c r="H52" i="15"/>
  <c r="I52" i="15"/>
  <c r="J52" i="15"/>
  <c r="K52" i="15"/>
  <c r="L52" i="15"/>
  <c r="B55" i="15"/>
  <c r="C55" i="15"/>
  <c r="D55" i="15"/>
  <c r="E55" i="15"/>
  <c r="F55" i="15"/>
  <c r="G55" i="15"/>
  <c r="H55" i="15"/>
  <c r="I55" i="15"/>
  <c r="J55" i="15"/>
  <c r="K55" i="15"/>
  <c r="L55" i="15"/>
  <c r="B58" i="15"/>
  <c r="C58" i="15"/>
  <c r="D58" i="15"/>
  <c r="E58" i="15"/>
  <c r="F58" i="15"/>
  <c r="G58" i="15"/>
  <c r="H58" i="15"/>
  <c r="I58" i="15"/>
  <c r="J58" i="15"/>
  <c r="K58" i="15"/>
  <c r="L58" i="15"/>
  <c r="L42" i="15"/>
  <c r="L67" i="15"/>
  <c r="L65" i="15"/>
  <c r="L63" i="15"/>
  <c r="L69" i="15"/>
  <c r="L71" i="15"/>
  <c r="L73" i="15"/>
  <c r="L75" i="15"/>
  <c r="L77" i="15"/>
  <c r="L80" i="15"/>
  <c r="L84" i="15"/>
  <c r="L86" i="15"/>
  <c r="L89" i="15"/>
  <c r="L93" i="15"/>
  <c r="L95" i="15"/>
  <c r="L100" i="15"/>
  <c r="G10" i="15"/>
  <c r="H46" i="5"/>
  <c r="M101" i="15"/>
  <c r="L101" i="15"/>
  <c r="B46" i="13"/>
  <c r="C9" i="10"/>
  <c r="D9" i="10"/>
  <c r="E9" i="10"/>
  <c r="F9" i="10"/>
  <c r="G9" i="10"/>
  <c r="H9" i="10"/>
  <c r="C12" i="13"/>
  <c r="B12" i="13"/>
  <c r="C47" i="13"/>
  <c r="C46" i="13"/>
  <c r="D46" i="13"/>
  <c r="E46" i="13"/>
  <c r="F46" i="13"/>
  <c r="G46" i="13"/>
  <c r="H46" i="13"/>
  <c r="I46" i="13"/>
  <c r="J46" i="13"/>
  <c r="K46" i="13"/>
  <c r="L47" i="13"/>
  <c r="L46" i="13"/>
  <c r="B49" i="13"/>
  <c r="C12" i="10"/>
  <c r="D12" i="10"/>
  <c r="E12" i="10"/>
  <c r="F12" i="10"/>
  <c r="G12" i="10"/>
  <c r="H12" i="10"/>
  <c r="C13" i="13"/>
  <c r="B13" i="13"/>
  <c r="C50" i="13"/>
  <c r="C49" i="13"/>
  <c r="D49" i="13"/>
  <c r="E49" i="13"/>
  <c r="F49" i="13"/>
  <c r="G49" i="13"/>
  <c r="H49" i="13"/>
  <c r="I49" i="13"/>
  <c r="J49" i="13"/>
  <c r="K50" i="13"/>
  <c r="K49" i="13"/>
  <c r="L50" i="13"/>
  <c r="L49" i="13"/>
  <c r="B52" i="13"/>
  <c r="C52" i="13"/>
  <c r="D52" i="13"/>
  <c r="E52" i="13"/>
  <c r="F52" i="13"/>
  <c r="G52" i="13"/>
  <c r="H52" i="13"/>
  <c r="I52" i="13"/>
  <c r="J52" i="13"/>
  <c r="K52" i="13"/>
  <c r="L52" i="13"/>
  <c r="B55" i="13"/>
  <c r="C18" i="10"/>
  <c r="D18" i="10"/>
  <c r="E18" i="10"/>
  <c r="F18" i="10"/>
  <c r="G18" i="10"/>
  <c r="H18" i="10"/>
  <c r="C15" i="13"/>
  <c r="B15" i="13"/>
  <c r="C56" i="13"/>
  <c r="C55" i="13"/>
  <c r="D55" i="13"/>
  <c r="E55" i="13"/>
  <c r="F55" i="13"/>
  <c r="G55" i="13"/>
  <c r="H56" i="13"/>
  <c r="H55" i="13"/>
  <c r="I55" i="13"/>
  <c r="J56" i="13"/>
  <c r="J55" i="13"/>
  <c r="K55" i="13"/>
  <c r="L56" i="13"/>
  <c r="L55" i="13"/>
  <c r="B58" i="13"/>
  <c r="C58" i="13"/>
  <c r="D59" i="13"/>
  <c r="D58" i="13"/>
  <c r="E59" i="13"/>
  <c r="E58" i="13"/>
  <c r="F59" i="13"/>
  <c r="F58" i="13"/>
  <c r="G59" i="13"/>
  <c r="G58" i="13"/>
  <c r="H59" i="13"/>
  <c r="H58" i="13"/>
  <c r="I59" i="13"/>
  <c r="I58" i="13"/>
  <c r="J59" i="13"/>
  <c r="J58" i="13"/>
  <c r="K59" i="13"/>
  <c r="K58" i="13"/>
  <c r="L59" i="13"/>
  <c r="L58" i="13"/>
  <c r="L42" i="13"/>
  <c r="B64" i="4"/>
  <c r="B60" i="4"/>
  <c r="B8" i="4"/>
  <c r="B15" i="4"/>
  <c r="C64" i="4"/>
  <c r="C60" i="4"/>
  <c r="C8" i="4"/>
  <c r="C15" i="4"/>
  <c r="D64" i="4"/>
  <c r="D60" i="4"/>
  <c r="D8" i="4"/>
  <c r="D15" i="4"/>
  <c r="E64" i="4"/>
  <c r="E60" i="4"/>
  <c r="E8" i="4"/>
  <c r="E15" i="4"/>
  <c r="F64" i="4"/>
  <c r="F60" i="4"/>
  <c r="F8" i="4"/>
  <c r="F15" i="4"/>
  <c r="G64" i="4"/>
  <c r="G60" i="4"/>
  <c r="G8" i="4"/>
  <c r="G15" i="4"/>
  <c r="I15" i="4"/>
  <c r="C22" i="13"/>
  <c r="B22" i="13"/>
  <c r="C68" i="13"/>
  <c r="D68" i="13"/>
  <c r="E68" i="13"/>
  <c r="F68" i="13"/>
  <c r="G68" i="13"/>
  <c r="H68" i="13"/>
  <c r="I68" i="13"/>
  <c r="J68" i="13"/>
  <c r="K68" i="13"/>
  <c r="L68" i="13"/>
  <c r="L67" i="13"/>
  <c r="G66" i="13"/>
  <c r="H66" i="13"/>
  <c r="I66" i="13"/>
  <c r="J66" i="13"/>
  <c r="K66" i="13"/>
  <c r="L66" i="13"/>
  <c r="L65" i="13"/>
  <c r="L64" i="13"/>
  <c r="L63" i="13"/>
  <c r="L69" i="13"/>
  <c r="B68" i="4"/>
  <c r="B17" i="4"/>
  <c r="C68" i="4"/>
  <c r="C17" i="4"/>
  <c r="D68" i="4"/>
  <c r="D17" i="4"/>
  <c r="E68" i="4"/>
  <c r="E17" i="4"/>
  <c r="F68" i="4"/>
  <c r="F17" i="4"/>
  <c r="G68" i="4"/>
  <c r="G17" i="4"/>
  <c r="H21" i="3"/>
  <c r="H68" i="4"/>
  <c r="H12" i="3"/>
  <c r="H60" i="4"/>
  <c r="H8" i="4"/>
  <c r="H17" i="4"/>
  <c r="I17" i="4"/>
  <c r="C24" i="13"/>
  <c r="B24" i="13"/>
  <c r="C72" i="13"/>
  <c r="D72" i="13"/>
  <c r="E72" i="13"/>
  <c r="F72" i="13"/>
  <c r="G72" i="13"/>
  <c r="H72" i="13"/>
  <c r="I72" i="13"/>
  <c r="J72" i="13"/>
  <c r="K72" i="13"/>
  <c r="L72" i="13"/>
  <c r="L71" i="13"/>
  <c r="B69" i="4"/>
  <c r="B18" i="4"/>
  <c r="C69" i="4"/>
  <c r="C18" i="4"/>
  <c r="D69" i="4"/>
  <c r="D18" i="4"/>
  <c r="E69" i="4"/>
  <c r="E18" i="4"/>
  <c r="F69" i="4"/>
  <c r="F18" i="4"/>
  <c r="G69" i="4"/>
  <c r="G18" i="4"/>
  <c r="H22" i="3"/>
  <c r="H69" i="4"/>
  <c r="H18" i="4"/>
  <c r="I18" i="4"/>
  <c r="C25" i="13"/>
  <c r="B25" i="13"/>
  <c r="C74" i="13"/>
  <c r="D74" i="13"/>
  <c r="E74" i="13"/>
  <c r="F74" i="13"/>
  <c r="G74" i="13"/>
  <c r="H74" i="13"/>
  <c r="I74" i="13"/>
  <c r="J74" i="13"/>
  <c r="K74" i="13"/>
  <c r="L74" i="13"/>
  <c r="L73" i="13"/>
  <c r="B70" i="4"/>
  <c r="B19" i="4"/>
  <c r="C70" i="4"/>
  <c r="C19" i="4"/>
  <c r="D70" i="4"/>
  <c r="D19" i="4"/>
  <c r="E70" i="4"/>
  <c r="E19" i="4"/>
  <c r="F70" i="4"/>
  <c r="F19" i="4"/>
  <c r="G70" i="4"/>
  <c r="G19" i="4"/>
  <c r="H23" i="3"/>
  <c r="H70" i="4"/>
  <c r="H19" i="4"/>
  <c r="I19" i="4"/>
  <c r="C26" i="13"/>
  <c r="B26" i="13"/>
  <c r="C76" i="13"/>
  <c r="D76" i="13"/>
  <c r="E76" i="13"/>
  <c r="F76" i="13"/>
  <c r="G76" i="13"/>
  <c r="H76" i="13"/>
  <c r="I76" i="13"/>
  <c r="J76" i="13"/>
  <c r="K76" i="13"/>
  <c r="L76" i="13"/>
  <c r="L75" i="13"/>
  <c r="B71" i="4"/>
  <c r="B20" i="4"/>
  <c r="C71" i="4"/>
  <c r="C20" i="4"/>
  <c r="D71" i="4"/>
  <c r="D20" i="4"/>
  <c r="E71" i="4"/>
  <c r="E20" i="4"/>
  <c r="F71" i="4"/>
  <c r="F20" i="4"/>
  <c r="G71" i="4"/>
  <c r="G20" i="4"/>
  <c r="H24" i="3"/>
  <c r="H71" i="4"/>
  <c r="H20" i="4"/>
  <c r="I20" i="4"/>
  <c r="C27" i="13"/>
  <c r="B27" i="13"/>
  <c r="C78" i="13"/>
  <c r="D78" i="13"/>
  <c r="E78" i="13"/>
  <c r="F78" i="13"/>
  <c r="G78" i="13"/>
  <c r="H78" i="13"/>
  <c r="I78" i="13"/>
  <c r="J78" i="13"/>
  <c r="K78" i="13"/>
  <c r="L78" i="13"/>
  <c r="L77" i="13"/>
  <c r="L80" i="13"/>
  <c r="L84" i="13"/>
  <c r="C87" i="13"/>
  <c r="D87" i="13"/>
  <c r="E87" i="13"/>
  <c r="F87" i="13"/>
  <c r="G87" i="13"/>
  <c r="H87" i="13"/>
  <c r="I87" i="13"/>
  <c r="J87" i="13"/>
  <c r="K87" i="13"/>
  <c r="L87" i="13"/>
  <c r="L86" i="13"/>
  <c r="L89" i="13"/>
  <c r="C67" i="5"/>
  <c r="C41" i="5"/>
  <c r="C68" i="5"/>
  <c r="C69" i="5"/>
  <c r="C70" i="5"/>
  <c r="B67" i="5"/>
  <c r="B41" i="5"/>
  <c r="B68" i="5"/>
  <c r="B69" i="5"/>
  <c r="B70" i="5"/>
  <c r="C71" i="5"/>
  <c r="C160" i="4"/>
  <c r="C43" i="4"/>
  <c r="C27" i="4"/>
  <c r="D67" i="5"/>
  <c r="D41" i="5"/>
  <c r="D68" i="5"/>
  <c r="D69" i="5"/>
  <c r="D70" i="5"/>
  <c r="D71" i="5"/>
  <c r="D160" i="4"/>
  <c r="D43" i="4"/>
  <c r="D27" i="4"/>
  <c r="E67" i="5"/>
  <c r="E41" i="5"/>
  <c r="E68" i="5"/>
  <c r="E69" i="5"/>
  <c r="E70" i="5"/>
  <c r="E71" i="5"/>
  <c r="E160" i="4"/>
  <c r="E43" i="4"/>
  <c r="E27" i="4"/>
  <c r="F67" i="5"/>
  <c r="F41" i="5"/>
  <c r="F68" i="5"/>
  <c r="F69" i="5"/>
  <c r="F70" i="5"/>
  <c r="F71" i="5"/>
  <c r="F160" i="4"/>
  <c r="F43" i="4"/>
  <c r="F27" i="4"/>
  <c r="G67" i="5"/>
  <c r="G68" i="5"/>
  <c r="G69" i="5"/>
  <c r="G70" i="5"/>
  <c r="G71" i="5"/>
  <c r="G160" i="4"/>
  <c r="G43" i="4"/>
  <c r="G27" i="4"/>
  <c r="H67" i="5"/>
  <c r="H41" i="5"/>
  <c r="H68" i="5"/>
  <c r="H69" i="5"/>
  <c r="H70" i="5"/>
  <c r="H71" i="5"/>
  <c r="H160" i="4"/>
  <c r="H43" i="4"/>
  <c r="H27" i="4"/>
  <c r="I27" i="4"/>
  <c r="C34" i="13"/>
  <c r="B34" i="13"/>
  <c r="C94" i="13"/>
  <c r="D94" i="13"/>
  <c r="E94" i="13"/>
  <c r="F94" i="13"/>
  <c r="G94" i="13"/>
  <c r="H94" i="13"/>
  <c r="I94" i="13"/>
  <c r="J94" i="13"/>
  <c r="K94" i="13"/>
  <c r="L94" i="13"/>
  <c r="L93" i="13"/>
  <c r="C96" i="13"/>
  <c r="D96" i="13"/>
  <c r="E96" i="13"/>
  <c r="F96" i="13"/>
  <c r="G96" i="13"/>
  <c r="H96" i="13"/>
  <c r="I96" i="13"/>
  <c r="J96" i="13"/>
  <c r="K96" i="13"/>
  <c r="L96" i="13"/>
  <c r="L95" i="13"/>
  <c r="L100" i="13"/>
  <c r="L101" i="13"/>
  <c r="E14" i="19"/>
  <c r="D32" i="19"/>
  <c r="D14" i="19"/>
  <c r="C32" i="19"/>
  <c r="C14" i="19"/>
  <c r="B32" i="19"/>
  <c r="E13" i="19"/>
  <c r="D31" i="19"/>
  <c r="D13" i="19"/>
  <c r="C31" i="19"/>
  <c r="C13" i="19"/>
  <c r="B31" i="19"/>
  <c r="H16" i="19"/>
  <c r="G16" i="19"/>
  <c r="E16" i="19"/>
  <c r="D16" i="19"/>
  <c r="C16" i="19"/>
  <c r="B16" i="19"/>
  <c r="H15" i="19"/>
  <c r="G15" i="19"/>
  <c r="E15" i="19"/>
  <c r="D15" i="19"/>
  <c r="C15" i="19"/>
  <c r="B15" i="19"/>
  <c r="H14" i="19"/>
  <c r="G14" i="19"/>
  <c r="B14" i="19"/>
  <c r="H13" i="19"/>
  <c r="G13" i="19"/>
  <c r="B13" i="19"/>
  <c r="G28" i="5"/>
  <c r="G74" i="5"/>
  <c r="G163" i="4"/>
  <c r="G46" i="4"/>
  <c r="B104" i="13"/>
  <c r="B75" i="5"/>
  <c r="B164" i="4"/>
  <c r="B47" i="4"/>
  <c r="B29" i="4"/>
  <c r="C75" i="5"/>
  <c r="C164" i="4"/>
  <c r="C47" i="4"/>
  <c r="C29" i="4"/>
  <c r="D75" i="5"/>
  <c r="D164" i="4"/>
  <c r="D47" i="4"/>
  <c r="D29" i="4"/>
  <c r="E75" i="5"/>
  <c r="E164" i="4"/>
  <c r="E47" i="4"/>
  <c r="E29" i="4"/>
  <c r="J29" i="4"/>
  <c r="M98" i="13"/>
  <c r="C24" i="5"/>
  <c r="C28" i="5"/>
  <c r="C74" i="5"/>
  <c r="B24" i="5"/>
  <c r="B28" i="5"/>
  <c r="B74" i="5"/>
  <c r="C76" i="5"/>
  <c r="C165" i="4"/>
  <c r="C48" i="4"/>
  <c r="C28" i="4"/>
  <c r="D24" i="5"/>
  <c r="D28" i="5"/>
  <c r="D74" i="5"/>
  <c r="D76" i="5"/>
  <c r="D165" i="4"/>
  <c r="D48" i="4"/>
  <c r="D28" i="4"/>
  <c r="E24" i="5"/>
  <c r="E28" i="5"/>
  <c r="E74" i="5"/>
  <c r="E76" i="5"/>
  <c r="E165" i="4"/>
  <c r="E48" i="4"/>
  <c r="E28" i="4"/>
  <c r="F28" i="5"/>
  <c r="F74" i="5"/>
  <c r="F75" i="5"/>
  <c r="F76" i="5"/>
  <c r="F165" i="4"/>
  <c r="F48" i="4"/>
  <c r="F28" i="4"/>
  <c r="G75" i="5"/>
  <c r="G76" i="5"/>
  <c r="G165" i="4"/>
  <c r="G48" i="4"/>
  <c r="G28" i="4"/>
  <c r="H28" i="5"/>
  <c r="H74" i="5"/>
  <c r="H75" i="5"/>
  <c r="H76" i="5"/>
  <c r="H165" i="4"/>
  <c r="H48" i="4"/>
  <c r="H28" i="4"/>
  <c r="J28" i="4"/>
  <c r="M96" i="13"/>
  <c r="J27" i="4"/>
  <c r="M94" i="13"/>
  <c r="B75" i="4"/>
  <c r="B62" i="4"/>
  <c r="B13" i="4"/>
  <c r="B63" i="4"/>
  <c r="B14" i="4"/>
  <c r="B16" i="4"/>
  <c r="B22" i="4"/>
  <c r="B24" i="4"/>
  <c r="C75" i="4"/>
  <c r="C62" i="4"/>
  <c r="C13" i="4"/>
  <c r="C63" i="4"/>
  <c r="C14" i="4"/>
  <c r="C16" i="4"/>
  <c r="C22" i="4"/>
  <c r="C24" i="4"/>
  <c r="D75" i="4"/>
  <c r="D62" i="4"/>
  <c r="D13" i="4"/>
  <c r="D63" i="4"/>
  <c r="D14" i="4"/>
  <c r="D16" i="4"/>
  <c r="D22" i="4"/>
  <c r="D24" i="4"/>
  <c r="E75" i="4"/>
  <c r="E62" i="4"/>
  <c r="E13" i="4"/>
  <c r="E63" i="4"/>
  <c r="E14" i="4"/>
  <c r="E16" i="4"/>
  <c r="E22" i="4"/>
  <c r="E24" i="4"/>
  <c r="F75" i="4"/>
  <c r="F62" i="4"/>
  <c r="F164" i="4"/>
  <c r="F47" i="4"/>
  <c r="F13" i="4"/>
  <c r="F63" i="4"/>
  <c r="F14" i="4"/>
  <c r="F16" i="4"/>
  <c r="F22" i="4"/>
  <c r="F24" i="4"/>
  <c r="G75" i="4"/>
  <c r="G62" i="4"/>
  <c r="G164" i="4"/>
  <c r="G47" i="4"/>
  <c r="G13" i="4"/>
  <c r="G63" i="4"/>
  <c r="G14" i="4"/>
  <c r="G16" i="4"/>
  <c r="G22" i="4"/>
  <c r="G24" i="4"/>
  <c r="H29" i="3"/>
  <c r="H75" i="4"/>
  <c r="H14" i="3"/>
  <c r="H62" i="4"/>
  <c r="H164" i="4"/>
  <c r="H47" i="4"/>
  <c r="H13" i="4"/>
  <c r="H15" i="3"/>
  <c r="H63" i="4"/>
  <c r="H14" i="4"/>
  <c r="H16" i="3"/>
  <c r="H64" i="4"/>
  <c r="H15" i="4"/>
  <c r="H16" i="4"/>
  <c r="H22" i="4"/>
  <c r="H24" i="4"/>
  <c r="J24" i="4"/>
  <c r="M87" i="13"/>
  <c r="B72" i="4"/>
  <c r="B23" i="4"/>
  <c r="C72" i="4"/>
  <c r="C23" i="4"/>
  <c r="D72" i="4"/>
  <c r="D23" i="4"/>
  <c r="E72" i="4"/>
  <c r="E23" i="4"/>
  <c r="F72" i="4"/>
  <c r="F23" i="4"/>
  <c r="G72" i="4"/>
  <c r="G23" i="4"/>
  <c r="H25" i="3"/>
  <c r="H72" i="4"/>
  <c r="H23" i="4"/>
  <c r="J23" i="4"/>
  <c r="M85" i="13"/>
  <c r="J20" i="4"/>
  <c r="M78" i="13"/>
  <c r="J19" i="4"/>
  <c r="M76" i="13"/>
  <c r="J18" i="4"/>
  <c r="M74" i="13"/>
  <c r="J17" i="4"/>
  <c r="M72" i="13"/>
  <c r="J16" i="4"/>
  <c r="M70" i="13"/>
  <c r="J15" i="4"/>
  <c r="M68" i="13"/>
  <c r="J14" i="4"/>
  <c r="M66" i="13"/>
  <c r="J13" i="4"/>
  <c r="M64" i="13"/>
  <c r="C21" i="10"/>
  <c r="D21" i="10"/>
  <c r="E21" i="10"/>
  <c r="F21" i="10"/>
  <c r="G21" i="10"/>
  <c r="J21" i="10"/>
  <c r="M59" i="13"/>
  <c r="J18" i="10"/>
  <c r="M56" i="13"/>
  <c r="C15" i="10"/>
  <c r="D15" i="10"/>
  <c r="E15" i="10"/>
  <c r="F15" i="10"/>
  <c r="G15" i="10"/>
  <c r="J15" i="10"/>
  <c r="M53" i="13"/>
  <c r="J12" i="10"/>
  <c r="M50" i="13"/>
  <c r="J9" i="10"/>
  <c r="M47" i="13"/>
  <c r="C23" i="10"/>
  <c r="B23" i="10"/>
  <c r="C24" i="10"/>
  <c r="D23" i="10"/>
  <c r="D24" i="10"/>
  <c r="E23" i="10"/>
  <c r="E24" i="10"/>
  <c r="F23" i="10"/>
  <c r="F24" i="10"/>
  <c r="G23" i="10"/>
  <c r="G24" i="10"/>
  <c r="J24" i="10"/>
  <c r="M43" i="13"/>
  <c r="D34" i="13"/>
  <c r="D35" i="13"/>
  <c r="D36" i="13"/>
  <c r="F29" i="4"/>
  <c r="G29" i="4"/>
  <c r="H29" i="4"/>
  <c r="I29" i="4"/>
  <c r="C36" i="13"/>
  <c r="I28" i="4"/>
  <c r="C35" i="13"/>
  <c r="D31" i="13"/>
  <c r="D30" i="13"/>
  <c r="I24" i="4"/>
  <c r="C31" i="13"/>
  <c r="I23" i="4"/>
  <c r="C30" i="13"/>
  <c r="D23" i="13"/>
  <c r="D22" i="13"/>
  <c r="D21" i="13"/>
  <c r="D20" i="13"/>
  <c r="D24" i="13"/>
  <c r="D25" i="13"/>
  <c r="D27" i="13"/>
  <c r="D26" i="13"/>
  <c r="I16" i="4"/>
  <c r="C23" i="13"/>
  <c r="I14" i="4"/>
  <c r="C21" i="13"/>
  <c r="I13" i="4"/>
  <c r="C20" i="13"/>
  <c r="D14" i="13"/>
  <c r="D17" i="13"/>
  <c r="H24" i="10"/>
  <c r="C17" i="13"/>
  <c r="H21" i="10"/>
  <c r="C16" i="13"/>
  <c r="D16" i="13"/>
  <c r="D15" i="13"/>
  <c r="H15" i="10"/>
  <c r="C14" i="13"/>
  <c r="D13" i="13"/>
  <c r="D12" i="13"/>
  <c r="B117" i="4"/>
  <c r="B32" i="4"/>
  <c r="C117" i="4"/>
  <c r="C32" i="4"/>
  <c r="D117" i="4"/>
  <c r="D32" i="4"/>
  <c r="E117" i="4"/>
  <c r="E32" i="4"/>
  <c r="F117" i="4"/>
  <c r="F32" i="4"/>
  <c r="G117" i="4"/>
  <c r="G32" i="4"/>
  <c r="I32" i="4"/>
  <c r="L17" i="13"/>
  <c r="J32" i="4"/>
  <c r="K17" i="13"/>
  <c r="H32" i="4"/>
  <c r="J17" i="13"/>
  <c r="B163" i="4"/>
  <c r="B46" i="4"/>
  <c r="B33" i="4"/>
  <c r="C163" i="4"/>
  <c r="C46" i="4"/>
  <c r="C33" i="4"/>
  <c r="D163" i="4"/>
  <c r="D46" i="4"/>
  <c r="D33" i="4"/>
  <c r="E163" i="4"/>
  <c r="E46" i="4"/>
  <c r="E33" i="4"/>
  <c r="F163" i="4"/>
  <c r="F46" i="4"/>
  <c r="F33" i="4"/>
  <c r="G33" i="4"/>
  <c r="J33" i="4"/>
  <c r="K18" i="13"/>
  <c r="I33" i="4"/>
  <c r="L18" i="13"/>
  <c r="H33" i="4"/>
  <c r="J18" i="13"/>
  <c r="C34" i="4"/>
  <c r="D34" i="4"/>
  <c r="E34" i="4"/>
  <c r="F34" i="4"/>
  <c r="G34" i="4"/>
  <c r="I34" i="4"/>
  <c r="L19" i="13"/>
  <c r="J34" i="4"/>
  <c r="K19" i="13"/>
  <c r="H34" i="4"/>
  <c r="J19" i="13"/>
  <c r="F11" i="9"/>
  <c r="B46" i="18"/>
  <c r="B49" i="18"/>
  <c r="B52" i="18"/>
  <c r="B55" i="18"/>
  <c r="B58" i="18"/>
  <c r="C42" i="18"/>
  <c r="C67" i="18"/>
  <c r="C65" i="18"/>
  <c r="C63" i="18"/>
  <c r="C69" i="18"/>
  <c r="C71" i="18"/>
  <c r="C73" i="18"/>
  <c r="C75" i="18"/>
  <c r="C77" i="18"/>
  <c r="C80" i="18"/>
  <c r="C84" i="18"/>
  <c r="C86" i="18"/>
  <c r="C89" i="18"/>
  <c r="C93" i="18"/>
  <c r="C95" i="18"/>
  <c r="C100" i="18"/>
  <c r="C101" i="18"/>
  <c r="D42" i="18"/>
  <c r="D67" i="18"/>
  <c r="D65" i="18"/>
  <c r="D63" i="18"/>
  <c r="D69" i="18"/>
  <c r="D71" i="18"/>
  <c r="D73" i="18"/>
  <c r="D75" i="18"/>
  <c r="D77" i="18"/>
  <c r="D80" i="18"/>
  <c r="D84" i="18"/>
  <c r="D86" i="18"/>
  <c r="D89" i="18"/>
  <c r="D93" i="18"/>
  <c r="D95" i="18"/>
  <c r="D100" i="18"/>
  <c r="D101" i="18"/>
  <c r="E42" i="18"/>
  <c r="E67" i="18"/>
  <c r="E65" i="18"/>
  <c r="E63" i="18"/>
  <c r="E69" i="18"/>
  <c r="E71" i="18"/>
  <c r="E73" i="18"/>
  <c r="E75" i="18"/>
  <c r="E77" i="18"/>
  <c r="E80" i="18"/>
  <c r="E84" i="18"/>
  <c r="E86" i="18"/>
  <c r="E89" i="18"/>
  <c r="E93" i="18"/>
  <c r="E95" i="18"/>
  <c r="E100" i="18"/>
  <c r="E101" i="18"/>
  <c r="F42" i="18"/>
  <c r="F67" i="18"/>
  <c r="F65" i="18"/>
  <c r="F63" i="18"/>
  <c r="F69" i="18"/>
  <c r="F71" i="18"/>
  <c r="F73" i="18"/>
  <c r="F75" i="18"/>
  <c r="F77" i="18"/>
  <c r="F80" i="18"/>
  <c r="F84" i="18"/>
  <c r="F86" i="18"/>
  <c r="F89" i="18"/>
  <c r="F93" i="18"/>
  <c r="F95" i="18"/>
  <c r="F100" i="18"/>
  <c r="F101" i="18"/>
  <c r="G42" i="18"/>
  <c r="G67" i="18"/>
  <c r="G65" i="18"/>
  <c r="G63" i="18"/>
  <c r="G69" i="18"/>
  <c r="G71" i="18"/>
  <c r="G73" i="18"/>
  <c r="G75" i="18"/>
  <c r="G77" i="18"/>
  <c r="G80" i="18"/>
  <c r="G84" i="18"/>
  <c r="G86" i="18"/>
  <c r="G89" i="18"/>
  <c r="G93" i="18"/>
  <c r="G95" i="18"/>
  <c r="G100" i="18"/>
  <c r="G101" i="18"/>
  <c r="H42" i="18"/>
  <c r="H67" i="18"/>
  <c r="H65" i="18"/>
  <c r="H63" i="18"/>
  <c r="H69" i="18"/>
  <c r="H71" i="18"/>
  <c r="H73" i="18"/>
  <c r="H75" i="18"/>
  <c r="H77" i="18"/>
  <c r="H80" i="18"/>
  <c r="H84" i="18"/>
  <c r="H86" i="18"/>
  <c r="H89" i="18"/>
  <c r="H93" i="18"/>
  <c r="H95" i="18"/>
  <c r="H100" i="18"/>
  <c r="H101" i="18"/>
  <c r="I42" i="18"/>
  <c r="I67" i="18"/>
  <c r="I65" i="18"/>
  <c r="I63" i="18"/>
  <c r="I69" i="18"/>
  <c r="I71" i="18"/>
  <c r="I73" i="18"/>
  <c r="I75" i="18"/>
  <c r="I77" i="18"/>
  <c r="I80" i="18"/>
  <c r="I84" i="18"/>
  <c r="I86" i="18"/>
  <c r="I89" i="18"/>
  <c r="I93" i="18"/>
  <c r="I95" i="18"/>
  <c r="I100" i="18"/>
  <c r="I101" i="18"/>
  <c r="J42" i="18"/>
  <c r="J67" i="18"/>
  <c r="J65" i="18"/>
  <c r="J63" i="18"/>
  <c r="J69" i="18"/>
  <c r="J71" i="18"/>
  <c r="J73" i="18"/>
  <c r="J75" i="18"/>
  <c r="J77" i="18"/>
  <c r="J80" i="18"/>
  <c r="J84" i="18"/>
  <c r="J86" i="18"/>
  <c r="J89" i="18"/>
  <c r="J93" i="18"/>
  <c r="J95" i="18"/>
  <c r="J100" i="18"/>
  <c r="J101" i="18"/>
  <c r="K42" i="18"/>
  <c r="K67" i="18"/>
  <c r="K65" i="18"/>
  <c r="K63" i="18"/>
  <c r="K69" i="18"/>
  <c r="K71" i="18"/>
  <c r="K73" i="18"/>
  <c r="K75" i="18"/>
  <c r="K77" i="18"/>
  <c r="K80" i="18"/>
  <c r="K84" i="18"/>
  <c r="K86" i="18"/>
  <c r="K89" i="18"/>
  <c r="K93" i="18"/>
  <c r="K95" i="18"/>
  <c r="K100" i="18"/>
  <c r="K101" i="18"/>
  <c r="M101" i="18"/>
  <c r="B110" i="18"/>
  <c r="B111" i="18"/>
  <c r="B112" i="18"/>
  <c r="B113" i="18"/>
  <c r="B114" i="18"/>
  <c r="L107" i="18"/>
  <c r="K107" i="18"/>
  <c r="J107" i="18"/>
  <c r="I107" i="18"/>
  <c r="H107" i="18"/>
  <c r="G107" i="18"/>
  <c r="F107" i="18"/>
  <c r="E107" i="18"/>
  <c r="D107" i="18"/>
  <c r="C107" i="18"/>
  <c r="A107" i="18"/>
  <c r="B104" i="18"/>
  <c r="C97" i="18"/>
  <c r="C104" i="18"/>
  <c r="D97" i="18"/>
  <c r="D104" i="18"/>
  <c r="E97" i="18"/>
  <c r="E104" i="18"/>
  <c r="F97" i="18"/>
  <c r="F104" i="18"/>
  <c r="G97" i="18"/>
  <c r="G104" i="18"/>
  <c r="H97" i="18"/>
  <c r="H104" i="18"/>
  <c r="I97" i="18"/>
  <c r="I104" i="18"/>
  <c r="J97" i="18"/>
  <c r="J104" i="18"/>
  <c r="K97" i="18"/>
  <c r="K104" i="18"/>
  <c r="L97" i="18"/>
  <c r="L104" i="18"/>
  <c r="L106" i="18"/>
  <c r="K106" i="18"/>
  <c r="J106" i="18"/>
  <c r="I106" i="18"/>
  <c r="H106" i="18"/>
  <c r="G106" i="18"/>
  <c r="F106" i="18"/>
  <c r="E106" i="18"/>
  <c r="D106" i="18"/>
  <c r="C106" i="18"/>
  <c r="A106" i="18"/>
  <c r="L105" i="18"/>
  <c r="K105" i="18"/>
  <c r="J105" i="18"/>
  <c r="I105" i="18"/>
  <c r="H105" i="18"/>
  <c r="G105" i="18"/>
  <c r="F105" i="18"/>
  <c r="E105" i="18"/>
  <c r="D105" i="18"/>
  <c r="C105" i="18"/>
  <c r="A105" i="18"/>
  <c r="M98" i="18"/>
  <c r="A36" i="18"/>
  <c r="A97" i="18"/>
  <c r="M96" i="18"/>
  <c r="A35" i="18"/>
  <c r="A95" i="18"/>
  <c r="A34" i="18"/>
  <c r="A93" i="18"/>
  <c r="A92" i="18"/>
  <c r="L90" i="18"/>
  <c r="K90" i="18"/>
  <c r="J90" i="18"/>
  <c r="I90" i="18"/>
  <c r="H90" i="18"/>
  <c r="G90" i="18"/>
  <c r="F90" i="18"/>
  <c r="E90" i="18"/>
  <c r="D90" i="18"/>
  <c r="C90" i="18"/>
  <c r="M87" i="18"/>
  <c r="A31" i="18"/>
  <c r="A86" i="18"/>
  <c r="M85" i="18"/>
  <c r="A72" i="4"/>
  <c r="A23" i="4"/>
  <c r="A30" i="18"/>
  <c r="A84" i="18"/>
  <c r="A83" i="18"/>
  <c r="L81" i="18"/>
  <c r="K81" i="18"/>
  <c r="J81" i="18"/>
  <c r="I81" i="18"/>
  <c r="H81" i="18"/>
  <c r="G81" i="18"/>
  <c r="F81" i="18"/>
  <c r="E81" i="18"/>
  <c r="D81" i="18"/>
  <c r="C81" i="18"/>
  <c r="M78" i="18"/>
  <c r="A71" i="4"/>
  <c r="A20" i="4"/>
  <c r="A27" i="18"/>
  <c r="A77" i="18"/>
  <c r="M76" i="18"/>
  <c r="A70" i="4"/>
  <c r="A19" i="4"/>
  <c r="A26" i="18"/>
  <c r="A75" i="18"/>
  <c r="M74" i="18"/>
  <c r="A69" i="4"/>
  <c r="A18" i="4"/>
  <c r="A25" i="18"/>
  <c r="A73" i="18"/>
  <c r="M72" i="18"/>
  <c r="A68" i="4"/>
  <c r="A17" i="4"/>
  <c r="A24" i="18"/>
  <c r="A71" i="18"/>
  <c r="M70" i="18"/>
  <c r="A23" i="18"/>
  <c r="A69" i="18"/>
  <c r="M68" i="18"/>
  <c r="A64" i="4"/>
  <c r="A15" i="4"/>
  <c r="A22" i="18"/>
  <c r="A67" i="18"/>
  <c r="M66" i="18"/>
  <c r="A63" i="4"/>
  <c r="A14" i="4"/>
  <c r="A21" i="18"/>
  <c r="A65" i="18"/>
  <c r="M64" i="18"/>
  <c r="A20" i="18"/>
  <c r="A63" i="18"/>
  <c r="L60" i="18"/>
  <c r="K60" i="18"/>
  <c r="J60" i="18"/>
  <c r="I60" i="18"/>
  <c r="H60" i="18"/>
  <c r="G60" i="18"/>
  <c r="F60" i="18"/>
  <c r="E60" i="18"/>
  <c r="D60" i="18"/>
  <c r="C60" i="18"/>
  <c r="B42" i="18"/>
  <c r="B60" i="18"/>
  <c r="A60" i="18"/>
  <c r="M59" i="18"/>
  <c r="A59" i="18"/>
  <c r="A41" i="10"/>
  <c r="A58" i="18"/>
  <c r="L57" i="18"/>
  <c r="K57" i="18"/>
  <c r="J57" i="18"/>
  <c r="I57" i="18"/>
  <c r="H57" i="18"/>
  <c r="G57" i="18"/>
  <c r="F57" i="18"/>
  <c r="E57" i="18"/>
  <c r="D57" i="18"/>
  <c r="C57" i="18"/>
  <c r="B57" i="18"/>
  <c r="A57" i="18"/>
  <c r="M56" i="18"/>
  <c r="A56" i="18"/>
  <c r="A38" i="10"/>
  <c r="A55" i="18"/>
  <c r="L54" i="18"/>
  <c r="K54" i="18"/>
  <c r="J54" i="18"/>
  <c r="I54" i="18"/>
  <c r="H54" i="18"/>
  <c r="G54" i="18"/>
  <c r="F54" i="18"/>
  <c r="E54" i="18"/>
  <c r="D54" i="18"/>
  <c r="C54" i="18"/>
  <c r="B54" i="18"/>
  <c r="A37" i="10"/>
  <c r="A54" i="18"/>
  <c r="M53" i="18"/>
  <c r="A36" i="10"/>
  <c r="A53" i="18"/>
  <c r="A35" i="10"/>
  <c r="A52" i="18"/>
  <c r="L51" i="18"/>
  <c r="K51" i="18"/>
  <c r="J51" i="18"/>
  <c r="I51" i="18"/>
  <c r="H51" i="18"/>
  <c r="G51" i="18"/>
  <c r="F51" i="18"/>
  <c r="E51" i="18"/>
  <c r="D51" i="18"/>
  <c r="C51" i="18"/>
  <c r="B51" i="18"/>
  <c r="A51" i="18"/>
  <c r="M50" i="18"/>
  <c r="A33" i="10"/>
  <c r="A50" i="18"/>
  <c r="A32" i="10"/>
  <c r="A49" i="18"/>
  <c r="L48" i="18"/>
  <c r="K48" i="18"/>
  <c r="J48" i="18"/>
  <c r="I48" i="18"/>
  <c r="H48" i="18"/>
  <c r="G48" i="18"/>
  <c r="F48" i="18"/>
  <c r="E48" i="18"/>
  <c r="D48" i="18"/>
  <c r="C48" i="18"/>
  <c r="B48" i="18"/>
  <c r="A31" i="10"/>
  <c r="A48" i="18"/>
  <c r="M47" i="18"/>
  <c r="A30" i="10"/>
  <c r="A47" i="18"/>
  <c r="A29" i="10"/>
  <c r="A46" i="18"/>
  <c r="M43" i="18"/>
  <c r="L43" i="18"/>
  <c r="K43" i="18"/>
  <c r="J43" i="18"/>
  <c r="I43" i="18"/>
  <c r="H43" i="18"/>
  <c r="G43" i="18"/>
  <c r="F43" i="18"/>
  <c r="E43" i="18"/>
  <c r="D43" i="18"/>
  <c r="C43" i="18"/>
  <c r="A17" i="18"/>
  <c r="A42" i="18"/>
  <c r="D36" i="18"/>
  <c r="C36" i="18"/>
  <c r="B36" i="18"/>
  <c r="D35" i="18"/>
  <c r="C35" i="18"/>
  <c r="D34" i="18"/>
  <c r="C34" i="18"/>
  <c r="B34" i="18"/>
  <c r="D31" i="18"/>
  <c r="C31" i="18"/>
  <c r="D30" i="18"/>
  <c r="C30" i="18"/>
  <c r="B30" i="18"/>
  <c r="D27" i="18"/>
  <c r="C27" i="18"/>
  <c r="B27" i="18"/>
  <c r="D26" i="18"/>
  <c r="C26" i="18"/>
  <c r="B26" i="18"/>
  <c r="D25" i="18"/>
  <c r="C25" i="18"/>
  <c r="B25" i="18"/>
  <c r="D24" i="18"/>
  <c r="C24" i="18"/>
  <c r="B24" i="18"/>
  <c r="D23" i="18"/>
  <c r="C23" i="18"/>
  <c r="B23" i="18"/>
  <c r="D22" i="18"/>
  <c r="C22" i="18"/>
  <c r="B22" i="18"/>
  <c r="D21" i="18"/>
  <c r="C21" i="18"/>
  <c r="B21" i="18"/>
  <c r="G20" i="18"/>
  <c r="D20" i="18"/>
  <c r="C20" i="18"/>
  <c r="B20" i="18"/>
  <c r="L19" i="18"/>
  <c r="K19" i="18"/>
  <c r="J19" i="18"/>
  <c r="I19" i="18"/>
  <c r="H19" i="18"/>
  <c r="G19" i="18"/>
  <c r="L18" i="18"/>
  <c r="K18" i="18"/>
  <c r="J18" i="18"/>
  <c r="I18" i="18"/>
  <c r="H18" i="18"/>
  <c r="G18" i="18"/>
  <c r="L17" i="18"/>
  <c r="K17" i="18"/>
  <c r="J17" i="18"/>
  <c r="I17" i="18"/>
  <c r="H17" i="18"/>
  <c r="G17" i="18"/>
  <c r="D17" i="18"/>
  <c r="C17" i="18"/>
  <c r="D16" i="18"/>
  <c r="C16" i="18"/>
  <c r="B16" i="18"/>
  <c r="A16" i="18"/>
  <c r="D15" i="18"/>
  <c r="C15" i="18"/>
  <c r="B15" i="18"/>
  <c r="A15" i="18"/>
  <c r="D14" i="18"/>
  <c r="C14" i="18"/>
  <c r="B14" i="18"/>
  <c r="A14" i="18"/>
  <c r="D13" i="18"/>
  <c r="C13" i="18"/>
  <c r="B13" i="18"/>
  <c r="A13" i="18"/>
  <c r="J10" i="18"/>
  <c r="J12" i="18"/>
  <c r="D12" i="18"/>
  <c r="C12" i="18"/>
  <c r="B12" i="18"/>
  <c r="A12" i="18"/>
  <c r="E11" i="9"/>
  <c r="B46" i="17"/>
  <c r="B49" i="17"/>
  <c r="B52" i="17"/>
  <c r="B55" i="17"/>
  <c r="B58" i="17"/>
  <c r="C42" i="17"/>
  <c r="C67" i="17"/>
  <c r="C65" i="17"/>
  <c r="C63" i="17"/>
  <c r="C69" i="17"/>
  <c r="C71" i="17"/>
  <c r="C73" i="17"/>
  <c r="C75" i="17"/>
  <c r="C77" i="17"/>
  <c r="C80" i="17"/>
  <c r="C84" i="17"/>
  <c r="C86" i="17"/>
  <c r="C89" i="17"/>
  <c r="C93" i="17"/>
  <c r="C95" i="17"/>
  <c r="C100" i="17"/>
  <c r="C101" i="17"/>
  <c r="D42" i="17"/>
  <c r="D67" i="17"/>
  <c r="D65" i="17"/>
  <c r="D63" i="17"/>
  <c r="D69" i="17"/>
  <c r="D71" i="17"/>
  <c r="D73" i="17"/>
  <c r="D75" i="17"/>
  <c r="D77" i="17"/>
  <c r="D80" i="17"/>
  <c r="D84" i="17"/>
  <c r="D86" i="17"/>
  <c r="D89" i="17"/>
  <c r="D93" i="17"/>
  <c r="D95" i="17"/>
  <c r="D100" i="17"/>
  <c r="D101" i="17"/>
  <c r="E42" i="17"/>
  <c r="E67" i="17"/>
  <c r="E65" i="17"/>
  <c r="E63" i="17"/>
  <c r="E69" i="17"/>
  <c r="E71" i="17"/>
  <c r="E73" i="17"/>
  <c r="E75" i="17"/>
  <c r="E77" i="17"/>
  <c r="E80" i="17"/>
  <c r="E84" i="17"/>
  <c r="E86" i="17"/>
  <c r="E89" i="17"/>
  <c r="E93" i="17"/>
  <c r="E95" i="17"/>
  <c r="E100" i="17"/>
  <c r="E101" i="17"/>
  <c r="F42" i="17"/>
  <c r="F67" i="17"/>
  <c r="F65" i="17"/>
  <c r="F63" i="17"/>
  <c r="F69" i="17"/>
  <c r="F71" i="17"/>
  <c r="F73" i="17"/>
  <c r="F75" i="17"/>
  <c r="F77" i="17"/>
  <c r="F80" i="17"/>
  <c r="F84" i="17"/>
  <c r="F86" i="17"/>
  <c r="F89" i="17"/>
  <c r="F93" i="17"/>
  <c r="F95" i="17"/>
  <c r="F100" i="17"/>
  <c r="F101" i="17"/>
  <c r="G42" i="17"/>
  <c r="G67" i="17"/>
  <c r="G65" i="17"/>
  <c r="G63" i="17"/>
  <c r="G69" i="17"/>
  <c r="G71" i="17"/>
  <c r="G73" i="17"/>
  <c r="G75" i="17"/>
  <c r="G77" i="17"/>
  <c r="G80" i="17"/>
  <c r="G84" i="17"/>
  <c r="G86" i="17"/>
  <c r="G89" i="17"/>
  <c r="G93" i="17"/>
  <c r="G95" i="17"/>
  <c r="G100" i="17"/>
  <c r="G101" i="17"/>
  <c r="H42" i="17"/>
  <c r="H67" i="17"/>
  <c r="H65" i="17"/>
  <c r="H63" i="17"/>
  <c r="H69" i="17"/>
  <c r="H71" i="17"/>
  <c r="H73" i="17"/>
  <c r="H75" i="17"/>
  <c r="H77" i="17"/>
  <c r="H80" i="17"/>
  <c r="H84" i="17"/>
  <c r="H86" i="17"/>
  <c r="H89" i="17"/>
  <c r="H93" i="17"/>
  <c r="H95" i="17"/>
  <c r="H100" i="17"/>
  <c r="H101" i="17"/>
  <c r="I42" i="17"/>
  <c r="I67" i="17"/>
  <c r="I65" i="17"/>
  <c r="I63" i="17"/>
  <c r="I69" i="17"/>
  <c r="I71" i="17"/>
  <c r="I73" i="17"/>
  <c r="I75" i="17"/>
  <c r="I77" i="17"/>
  <c r="I80" i="17"/>
  <c r="I84" i="17"/>
  <c r="I86" i="17"/>
  <c r="I89" i="17"/>
  <c r="I93" i="17"/>
  <c r="I95" i="17"/>
  <c r="I100" i="17"/>
  <c r="I101" i="17"/>
  <c r="J42" i="17"/>
  <c r="J67" i="17"/>
  <c r="J65" i="17"/>
  <c r="J63" i="17"/>
  <c r="J69" i="17"/>
  <c r="J71" i="17"/>
  <c r="J73" i="17"/>
  <c r="J75" i="17"/>
  <c r="J77" i="17"/>
  <c r="J80" i="17"/>
  <c r="J84" i="17"/>
  <c r="J86" i="17"/>
  <c r="J89" i="17"/>
  <c r="J93" i="17"/>
  <c r="J95" i="17"/>
  <c r="J100" i="17"/>
  <c r="J101" i="17"/>
  <c r="K42" i="17"/>
  <c r="K67" i="17"/>
  <c r="K65" i="17"/>
  <c r="K63" i="17"/>
  <c r="K69" i="17"/>
  <c r="K71" i="17"/>
  <c r="K73" i="17"/>
  <c r="K75" i="17"/>
  <c r="K77" i="17"/>
  <c r="K80" i="17"/>
  <c r="K84" i="17"/>
  <c r="K86" i="17"/>
  <c r="K89" i="17"/>
  <c r="K93" i="17"/>
  <c r="K95" i="17"/>
  <c r="K100" i="17"/>
  <c r="K101" i="17"/>
  <c r="M101" i="17"/>
  <c r="B110" i="17"/>
  <c r="B111" i="17"/>
  <c r="B112" i="17"/>
  <c r="B113" i="17"/>
  <c r="B114" i="17"/>
  <c r="L107" i="17"/>
  <c r="K107" i="17"/>
  <c r="J107" i="17"/>
  <c r="I107" i="17"/>
  <c r="H107" i="17"/>
  <c r="G107" i="17"/>
  <c r="F107" i="17"/>
  <c r="E107" i="17"/>
  <c r="D107" i="17"/>
  <c r="C107" i="17"/>
  <c r="A107" i="17"/>
  <c r="B104" i="17"/>
  <c r="C97" i="17"/>
  <c r="C104" i="17"/>
  <c r="D97" i="17"/>
  <c r="D104" i="17"/>
  <c r="E97" i="17"/>
  <c r="E104" i="17"/>
  <c r="F97" i="17"/>
  <c r="F104" i="17"/>
  <c r="G97" i="17"/>
  <c r="G104" i="17"/>
  <c r="H97" i="17"/>
  <c r="H104" i="17"/>
  <c r="I97" i="17"/>
  <c r="I104" i="17"/>
  <c r="J97" i="17"/>
  <c r="J104" i="17"/>
  <c r="K97" i="17"/>
  <c r="K104" i="17"/>
  <c r="L97" i="17"/>
  <c r="L104" i="17"/>
  <c r="L106" i="17"/>
  <c r="K106" i="17"/>
  <c r="J106" i="17"/>
  <c r="I106" i="17"/>
  <c r="H106" i="17"/>
  <c r="G106" i="17"/>
  <c r="F106" i="17"/>
  <c r="E106" i="17"/>
  <c r="D106" i="17"/>
  <c r="C106" i="17"/>
  <c r="A106" i="17"/>
  <c r="L105" i="17"/>
  <c r="K105" i="17"/>
  <c r="J105" i="17"/>
  <c r="I105" i="17"/>
  <c r="H105" i="17"/>
  <c r="G105" i="17"/>
  <c r="F105" i="17"/>
  <c r="E105" i="17"/>
  <c r="D105" i="17"/>
  <c r="C105" i="17"/>
  <c r="A105" i="17"/>
  <c r="M98" i="17"/>
  <c r="A36" i="17"/>
  <c r="A97" i="17"/>
  <c r="M96" i="17"/>
  <c r="A35" i="17"/>
  <c r="A95" i="17"/>
  <c r="D34" i="17"/>
  <c r="A34" i="17"/>
  <c r="A93" i="17"/>
  <c r="A92" i="17"/>
  <c r="L90" i="17"/>
  <c r="K90" i="17"/>
  <c r="J90" i="17"/>
  <c r="I90" i="17"/>
  <c r="H90" i="17"/>
  <c r="G90" i="17"/>
  <c r="F90" i="17"/>
  <c r="E90" i="17"/>
  <c r="D90" i="17"/>
  <c r="C90" i="17"/>
  <c r="M87" i="17"/>
  <c r="A31" i="17"/>
  <c r="A86" i="17"/>
  <c r="M85" i="17"/>
  <c r="A30" i="17"/>
  <c r="A84" i="17"/>
  <c r="A83" i="17"/>
  <c r="L81" i="17"/>
  <c r="K81" i="17"/>
  <c r="J81" i="17"/>
  <c r="I81" i="17"/>
  <c r="H81" i="17"/>
  <c r="G81" i="17"/>
  <c r="F81" i="17"/>
  <c r="E81" i="17"/>
  <c r="D81" i="17"/>
  <c r="C81" i="17"/>
  <c r="M78" i="17"/>
  <c r="A27" i="17"/>
  <c r="A77" i="17"/>
  <c r="M76" i="17"/>
  <c r="A26" i="17"/>
  <c r="A75" i="17"/>
  <c r="M74" i="17"/>
  <c r="A25" i="17"/>
  <c r="A73" i="17"/>
  <c r="M72" i="17"/>
  <c r="A24" i="17"/>
  <c r="A71" i="17"/>
  <c r="M70" i="17"/>
  <c r="A23" i="17"/>
  <c r="A69" i="17"/>
  <c r="M68" i="17"/>
  <c r="A22" i="17"/>
  <c r="A67" i="17"/>
  <c r="M66" i="17"/>
  <c r="A21" i="17"/>
  <c r="A65" i="17"/>
  <c r="M64" i="17"/>
  <c r="A20" i="17"/>
  <c r="A63" i="17"/>
  <c r="L60" i="17"/>
  <c r="K60" i="17"/>
  <c r="J60" i="17"/>
  <c r="I60" i="17"/>
  <c r="H60" i="17"/>
  <c r="G60" i="17"/>
  <c r="F60" i="17"/>
  <c r="E60" i="17"/>
  <c r="D60" i="17"/>
  <c r="C60" i="17"/>
  <c r="B42" i="17"/>
  <c r="B60" i="17"/>
  <c r="A60" i="17"/>
  <c r="M59" i="17"/>
  <c r="A59" i="17"/>
  <c r="A58" i="17"/>
  <c r="L57" i="17"/>
  <c r="K57" i="17"/>
  <c r="J57" i="17"/>
  <c r="I57" i="17"/>
  <c r="H57" i="17"/>
  <c r="G57" i="17"/>
  <c r="F57" i="17"/>
  <c r="E57" i="17"/>
  <c r="D57" i="17"/>
  <c r="C57" i="17"/>
  <c r="B57" i="17"/>
  <c r="A57" i="17"/>
  <c r="M56" i="17"/>
  <c r="A56" i="17"/>
  <c r="A55" i="17"/>
  <c r="L54" i="17"/>
  <c r="K54" i="17"/>
  <c r="J54" i="17"/>
  <c r="I54" i="17"/>
  <c r="H54" i="17"/>
  <c r="G54" i="17"/>
  <c r="F54" i="17"/>
  <c r="E54" i="17"/>
  <c r="D54" i="17"/>
  <c r="C54" i="17"/>
  <c r="B54" i="17"/>
  <c r="A54" i="17"/>
  <c r="M53" i="17"/>
  <c r="A53" i="17"/>
  <c r="A52" i="17"/>
  <c r="L51" i="17"/>
  <c r="K51" i="17"/>
  <c r="J51" i="17"/>
  <c r="I51" i="17"/>
  <c r="H51" i="17"/>
  <c r="G51" i="17"/>
  <c r="F51" i="17"/>
  <c r="E51" i="17"/>
  <c r="D51" i="17"/>
  <c r="C51" i="17"/>
  <c r="B51" i="17"/>
  <c r="A51" i="17"/>
  <c r="M50" i="17"/>
  <c r="A50" i="17"/>
  <c r="A49" i="17"/>
  <c r="L48" i="17"/>
  <c r="K48" i="17"/>
  <c r="J48" i="17"/>
  <c r="I48" i="17"/>
  <c r="H48" i="17"/>
  <c r="G48" i="17"/>
  <c r="F48" i="17"/>
  <c r="E48" i="17"/>
  <c r="D48" i="17"/>
  <c r="C48" i="17"/>
  <c r="B48" i="17"/>
  <c r="A48" i="17"/>
  <c r="M47" i="17"/>
  <c r="A47" i="17"/>
  <c r="A46" i="17"/>
  <c r="M43" i="17"/>
  <c r="L43" i="17"/>
  <c r="K43" i="17"/>
  <c r="J43" i="17"/>
  <c r="I43" i="17"/>
  <c r="H43" i="17"/>
  <c r="G43" i="17"/>
  <c r="F43" i="17"/>
  <c r="E43" i="17"/>
  <c r="D43" i="17"/>
  <c r="C43" i="17"/>
  <c r="A17" i="17"/>
  <c r="A42" i="17"/>
  <c r="D36" i="17"/>
  <c r="C36" i="17"/>
  <c r="B36" i="17"/>
  <c r="D35" i="17"/>
  <c r="C35" i="17"/>
  <c r="C34" i="17"/>
  <c r="B34" i="17"/>
  <c r="D31" i="17"/>
  <c r="C31" i="17"/>
  <c r="D30" i="17"/>
  <c r="C30" i="17"/>
  <c r="B30" i="17"/>
  <c r="D27" i="17"/>
  <c r="C27" i="17"/>
  <c r="B27" i="17"/>
  <c r="D26" i="17"/>
  <c r="C26" i="17"/>
  <c r="B26" i="17"/>
  <c r="D25" i="17"/>
  <c r="C25" i="17"/>
  <c r="B25" i="17"/>
  <c r="D24" i="17"/>
  <c r="C24" i="17"/>
  <c r="B24" i="17"/>
  <c r="D23" i="17"/>
  <c r="C23" i="17"/>
  <c r="B23" i="17"/>
  <c r="D22" i="17"/>
  <c r="C22" i="17"/>
  <c r="B22" i="17"/>
  <c r="D21" i="17"/>
  <c r="C21" i="17"/>
  <c r="B21" i="17"/>
  <c r="G20" i="17"/>
  <c r="D20" i="17"/>
  <c r="C20" i="17"/>
  <c r="B20" i="17"/>
  <c r="L19" i="17"/>
  <c r="K19" i="17"/>
  <c r="J19" i="17"/>
  <c r="I19" i="17"/>
  <c r="H19" i="17"/>
  <c r="G19" i="17"/>
  <c r="L18" i="17"/>
  <c r="K18" i="17"/>
  <c r="J18" i="17"/>
  <c r="I18" i="17"/>
  <c r="H18" i="17"/>
  <c r="G18" i="17"/>
  <c r="L17" i="17"/>
  <c r="K17" i="17"/>
  <c r="J17" i="17"/>
  <c r="I17" i="17"/>
  <c r="H17" i="17"/>
  <c r="G17" i="17"/>
  <c r="D17" i="17"/>
  <c r="C17" i="17"/>
  <c r="D16" i="17"/>
  <c r="C16" i="17"/>
  <c r="B16" i="17"/>
  <c r="A16" i="17"/>
  <c r="D15" i="17"/>
  <c r="C15" i="17"/>
  <c r="B15" i="17"/>
  <c r="A15" i="17"/>
  <c r="D14" i="17"/>
  <c r="C14" i="17"/>
  <c r="B14" i="17"/>
  <c r="A14" i="17"/>
  <c r="D13" i="17"/>
  <c r="C13" i="17"/>
  <c r="B13" i="17"/>
  <c r="A13" i="17"/>
  <c r="J10" i="17"/>
  <c r="J12" i="17"/>
  <c r="D12" i="17"/>
  <c r="C12" i="17"/>
  <c r="B12" i="17"/>
  <c r="A12" i="17"/>
  <c r="D34" i="15"/>
  <c r="M94" i="15"/>
  <c r="D11" i="9"/>
  <c r="C42" i="15"/>
  <c r="C67" i="15"/>
  <c r="C65" i="15"/>
  <c r="C63" i="15"/>
  <c r="C69" i="15"/>
  <c r="C71" i="15"/>
  <c r="C73" i="15"/>
  <c r="C75" i="15"/>
  <c r="C77" i="15"/>
  <c r="C80" i="15"/>
  <c r="C84" i="15"/>
  <c r="C86" i="15"/>
  <c r="C89" i="15"/>
  <c r="C93" i="15"/>
  <c r="C95" i="15"/>
  <c r="C100" i="15"/>
  <c r="C101" i="15"/>
  <c r="D42" i="15"/>
  <c r="D67" i="15"/>
  <c r="D65" i="15"/>
  <c r="D63" i="15"/>
  <c r="D69" i="15"/>
  <c r="D71" i="15"/>
  <c r="D73" i="15"/>
  <c r="D75" i="15"/>
  <c r="D77" i="15"/>
  <c r="D80" i="15"/>
  <c r="D84" i="15"/>
  <c r="D86" i="15"/>
  <c r="D89" i="15"/>
  <c r="D93" i="15"/>
  <c r="D95" i="15"/>
  <c r="D100" i="15"/>
  <c r="D101" i="15"/>
  <c r="E42" i="15"/>
  <c r="E67" i="15"/>
  <c r="E65" i="15"/>
  <c r="E63" i="15"/>
  <c r="E69" i="15"/>
  <c r="E71" i="15"/>
  <c r="E73" i="15"/>
  <c r="E75" i="15"/>
  <c r="E77" i="15"/>
  <c r="E80" i="15"/>
  <c r="E84" i="15"/>
  <c r="E86" i="15"/>
  <c r="E89" i="15"/>
  <c r="E93" i="15"/>
  <c r="E95" i="15"/>
  <c r="E100" i="15"/>
  <c r="E101" i="15"/>
  <c r="F42" i="15"/>
  <c r="F67" i="15"/>
  <c r="F65" i="15"/>
  <c r="F63" i="15"/>
  <c r="F69" i="15"/>
  <c r="F71" i="15"/>
  <c r="F73" i="15"/>
  <c r="F75" i="15"/>
  <c r="F77" i="15"/>
  <c r="F80" i="15"/>
  <c r="F84" i="15"/>
  <c r="F86" i="15"/>
  <c r="F89" i="15"/>
  <c r="F93" i="15"/>
  <c r="F95" i="15"/>
  <c r="F100" i="15"/>
  <c r="F101" i="15"/>
  <c r="G42" i="15"/>
  <c r="G67" i="15"/>
  <c r="G65" i="15"/>
  <c r="G63" i="15"/>
  <c r="G69" i="15"/>
  <c r="G71" i="15"/>
  <c r="G73" i="15"/>
  <c r="G75" i="15"/>
  <c r="G77" i="15"/>
  <c r="G80" i="15"/>
  <c r="G84" i="15"/>
  <c r="G86" i="15"/>
  <c r="G89" i="15"/>
  <c r="G93" i="15"/>
  <c r="G95" i="15"/>
  <c r="G100" i="15"/>
  <c r="G101" i="15"/>
  <c r="H42" i="15"/>
  <c r="H67" i="15"/>
  <c r="H65" i="15"/>
  <c r="H63" i="15"/>
  <c r="H69" i="15"/>
  <c r="H71" i="15"/>
  <c r="H73" i="15"/>
  <c r="H75" i="15"/>
  <c r="H77" i="15"/>
  <c r="H80" i="15"/>
  <c r="H84" i="15"/>
  <c r="H86" i="15"/>
  <c r="H89" i="15"/>
  <c r="H93" i="15"/>
  <c r="H95" i="15"/>
  <c r="H100" i="15"/>
  <c r="H101" i="15"/>
  <c r="I42" i="15"/>
  <c r="I67" i="15"/>
  <c r="I65" i="15"/>
  <c r="I63" i="15"/>
  <c r="I69" i="15"/>
  <c r="I71" i="15"/>
  <c r="I73" i="15"/>
  <c r="I75" i="15"/>
  <c r="I77" i="15"/>
  <c r="I80" i="15"/>
  <c r="I84" i="15"/>
  <c r="I86" i="15"/>
  <c r="I89" i="15"/>
  <c r="I93" i="15"/>
  <c r="I95" i="15"/>
  <c r="I100" i="15"/>
  <c r="I101" i="15"/>
  <c r="J42" i="15"/>
  <c r="J67" i="15"/>
  <c r="J65" i="15"/>
  <c r="J63" i="15"/>
  <c r="J69" i="15"/>
  <c r="J71" i="15"/>
  <c r="J73" i="15"/>
  <c r="J75" i="15"/>
  <c r="J77" i="15"/>
  <c r="J80" i="15"/>
  <c r="J84" i="15"/>
  <c r="J86" i="15"/>
  <c r="J89" i="15"/>
  <c r="J93" i="15"/>
  <c r="J95" i="15"/>
  <c r="J100" i="15"/>
  <c r="J101" i="15"/>
  <c r="K42" i="15"/>
  <c r="K67" i="15"/>
  <c r="K65" i="15"/>
  <c r="K63" i="15"/>
  <c r="K69" i="15"/>
  <c r="K71" i="15"/>
  <c r="K73" i="15"/>
  <c r="K75" i="15"/>
  <c r="K77" i="15"/>
  <c r="K80" i="15"/>
  <c r="K84" i="15"/>
  <c r="K86" i="15"/>
  <c r="K89" i="15"/>
  <c r="K93" i="15"/>
  <c r="K95" i="15"/>
  <c r="K100" i="15"/>
  <c r="K101" i="15"/>
  <c r="B110" i="15"/>
  <c r="B111" i="15"/>
  <c r="B112" i="15"/>
  <c r="B113" i="15"/>
  <c r="B114" i="15"/>
  <c r="L107" i="15"/>
  <c r="K107" i="15"/>
  <c r="J107" i="15"/>
  <c r="I107" i="15"/>
  <c r="H107" i="15"/>
  <c r="G107" i="15"/>
  <c r="F107" i="15"/>
  <c r="E107" i="15"/>
  <c r="D107" i="15"/>
  <c r="C107" i="15"/>
  <c r="A107" i="15"/>
  <c r="B104" i="15"/>
  <c r="C97" i="15"/>
  <c r="C104" i="15"/>
  <c r="D97" i="15"/>
  <c r="D104" i="15"/>
  <c r="E97" i="15"/>
  <c r="E104" i="15"/>
  <c r="F97" i="15"/>
  <c r="F104" i="15"/>
  <c r="G97" i="15"/>
  <c r="G104" i="15"/>
  <c r="H97" i="15"/>
  <c r="H104" i="15"/>
  <c r="I97" i="15"/>
  <c r="I104" i="15"/>
  <c r="J97" i="15"/>
  <c r="J104" i="15"/>
  <c r="K97" i="15"/>
  <c r="K104" i="15"/>
  <c r="L97" i="15"/>
  <c r="L104" i="15"/>
  <c r="L106" i="15"/>
  <c r="K106" i="15"/>
  <c r="J106" i="15"/>
  <c r="I106" i="15"/>
  <c r="H106" i="15"/>
  <c r="G106" i="15"/>
  <c r="F106" i="15"/>
  <c r="E106" i="15"/>
  <c r="D106" i="15"/>
  <c r="C106" i="15"/>
  <c r="A106" i="15"/>
  <c r="L105" i="15"/>
  <c r="K105" i="15"/>
  <c r="J105" i="15"/>
  <c r="I105" i="15"/>
  <c r="H105" i="15"/>
  <c r="G105" i="15"/>
  <c r="F105" i="15"/>
  <c r="E105" i="15"/>
  <c r="D105" i="15"/>
  <c r="C105" i="15"/>
  <c r="A105" i="15"/>
  <c r="M98" i="15"/>
  <c r="A36" i="15"/>
  <c r="A97" i="15"/>
  <c r="M96" i="15"/>
  <c r="A35" i="15"/>
  <c r="A95" i="15"/>
  <c r="A34" i="15"/>
  <c r="A93" i="15"/>
  <c r="A92" i="15"/>
  <c r="L90" i="15"/>
  <c r="K90" i="15"/>
  <c r="J90" i="15"/>
  <c r="I90" i="15"/>
  <c r="H90" i="15"/>
  <c r="G90" i="15"/>
  <c r="F90" i="15"/>
  <c r="E90" i="15"/>
  <c r="D90" i="15"/>
  <c r="C90" i="15"/>
  <c r="M87" i="15"/>
  <c r="A31" i="15"/>
  <c r="A86" i="15"/>
  <c r="M85" i="15"/>
  <c r="A30" i="15"/>
  <c r="A84" i="15"/>
  <c r="A83" i="15"/>
  <c r="L81" i="15"/>
  <c r="K81" i="15"/>
  <c r="J81" i="15"/>
  <c r="I81" i="15"/>
  <c r="H81" i="15"/>
  <c r="G81" i="15"/>
  <c r="F81" i="15"/>
  <c r="E81" i="15"/>
  <c r="D81" i="15"/>
  <c r="C81" i="15"/>
  <c r="M78" i="15"/>
  <c r="A27" i="15"/>
  <c r="A77" i="15"/>
  <c r="M76" i="15"/>
  <c r="A26" i="15"/>
  <c r="A75" i="15"/>
  <c r="M74" i="15"/>
  <c r="A25" i="15"/>
  <c r="A73" i="15"/>
  <c r="M72" i="15"/>
  <c r="A24" i="15"/>
  <c r="A71" i="15"/>
  <c r="M70" i="15"/>
  <c r="A23" i="15"/>
  <c r="A69" i="15"/>
  <c r="M68" i="15"/>
  <c r="A22" i="15"/>
  <c r="A67" i="15"/>
  <c r="M66" i="15"/>
  <c r="A21" i="15"/>
  <c r="A65" i="15"/>
  <c r="M64" i="15"/>
  <c r="A20" i="15"/>
  <c r="A63" i="15"/>
  <c r="L60" i="15"/>
  <c r="K60" i="15"/>
  <c r="J60" i="15"/>
  <c r="I60" i="15"/>
  <c r="H60" i="15"/>
  <c r="G60" i="15"/>
  <c r="F60" i="15"/>
  <c r="E60" i="15"/>
  <c r="D60" i="15"/>
  <c r="C60" i="15"/>
  <c r="B42" i="15"/>
  <c r="B60" i="15"/>
  <c r="A60" i="15"/>
  <c r="M59" i="15"/>
  <c r="A59" i="15"/>
  <c r="A58" i="15"/>
  <c r="L57" i="15"/>
  <c r="K57" i="15"/>
  <c r="J57" i="15"/>
  <c r="I57" i="15"/>
  <c r="H57" i="15"/>
  <c r="G57" i="15"/>
  <c r="F57" i="15"/>
  <c r="E57" i="15"/>
  <c r="D57" i="15"/>
  <c r="C57" i="15"/>
  <c r="B57" i="15"/>
  <c r="A57" i="15"/>
  <c r="M56" i="15"/>
  <c r="A56" i="15"/>
  <c r="A55" i="15"/>
  <c r="L54" i="15"/>
  <c r="K54" i="15"/>
  <c r="J54" i="15"/>
  <c r="I54" i="15"/>
  <c r="H54" i="15"/>
  <c r="G54" i="15"/>
  <c r="F54" i="15"/>
  <c r="E54" i="15"/>
  <c r="D54" i="15"/>
  <c r="C54" i="15"/>
  <c r="B54" i="15"/>
  <c r="A54" i="15"/>
  <c r="M53" i="15"/>
  <c r="A53" i="15"/>
  <c r="A52" i="15"/>
  <c r="L51" i="15"/>
  <c r="K51" i="15"/>
  <c r="J51" i="15"/>
  <c r="I51" i="15"/>
  <c r="H51" i="15"/>
  <c r="G51" i="15"/>
  <c r="F51" i="15"/>
  <c r="E51" i="15"/>
  <c r="D51" i="15"/>
  <c r="C51" i="15"/>
  <c r="B51" i="15"/>
  <c r="A51" i="15"/>
  <c r="M50" i="15"/>
  <c r="A50" i="15"/>
  <c r="A49" i="15"/>
  <c r="L48" i="15"/>
  <c r="K48" i="15"/>
  <c r="J48" i="15"/>
  <c r="I48" i="15"/>
  <c r="H48" i="15"/>
  <c r="G48" i="15"/>
  <c r="F48" i="15"/>
  <c r="E48" i="15"/>
  <c r="D48" i="15"/>
  <c r="C48" i="15"/>
  <c r="B48" i="15"/>
  <c r="A48" i="15"/>
  <c r="M47" i="15"/>
  <c r="A47" i="15"/>
  <c r="A46" i="15"/>
  <c r="M43" i="15"/>
  <c r="L43" i="15"/>
  <c r="K43" i="15"/>
  <c r="J43" i="15"/>
  <c r="I43" i="15"/>
  <c r="H43" i="15"/>
  <c r="G43" i="15"/>
  <c r="F43" i="15"/>
  <c r="E43" i="15"/>
  <c r="D43" i="15"/>
  <c r="C43" i="15"/>
  <c r="A17" i="15"/>
  <c r="A42" i="15"/>
  <c r="D36" i="15"/>
  <c r="C36" i="15"/>
  <c r="B36" i="15"/>
  <c r="D35" i="15"/>
  <c r="C35" i="15"/>
  <c r="C34" i="15"/>
  <c r="B34" i="15"/>
  <c r="D31" i="15"/>
  <c r="C31" i="15"/>
  <c r="D30" i="15"/>
  <c r="C30" i="15"/>
  <c r="B30" i="15"/>
  <c r="D27" i="15"/>
  <c r="C27" i="15"/>
  <c r="B27" i="15"/>
  <c r="D26" i="15"/>
  <c r="C26" i="15"/>
  <c r="B26" i="15"/>
  <c r="D25" i="15"/>
  <c r="C25" i="15"/>
  <c r="B25" i="15"/>
  <c r="D24" i="15"/>
  <c r="C24" i="15"/>
  <c r="B24" i="15"/>
  <c r="D23" i="15"/>
  <c r="C23" i="15"/>
  <c r="B23" i="15"/>
  <c r="D22" i="15"/>
  <c r="C22" i="15"/>
  <c r="B22" i="15"/>
  <c r="D21" i="15"/>
  <c r="C21" i="15"/>
  <c r="B21" i="15"/>
  <c r="G20" i="15"/>
  <c r="D20" i="15"/>
  <c r="C20" i="15"/>
  <c r="B20" i="15"/>
  <c r="L19" i="15"/>
  <c r="K19" i="15"/>
  <c r="J19" i="15"/>
  <c r="I19" i="15"/>
  <c r="H19" i="15"/>
  <c r="G19" i="15"/>
  <c r="L18" i="15"/>
  <c r="K18" i="15"/>
  <c r="J18" i="15"/>
  <c r="I18" i="15"/>
  <c r="H18" i="15"/>
  <c r="G18" i="15"/>
  <c r="L17" i="15"/>
  <c r="K17" i="15"/>
  <c r="J17" i="15"/>
  <c r="I17" i="15"/>
  <c r="H17" i="15"/>
  <c r="G17" i="15"/>
  <c r="D17" i="15"/>
  <c r="C17" i="15"/>
  <c r="D16" i="15"/>
  <c r="C16" i="15"/>
  <c r="B16" i="15"/>
  <c r="A16" i="15"/>
  <c r="D15" i="15"/>
  <c r="C15" i="15"/>
  <c r="B15" i="15"/>
  <c r="A15" i="15"/>
  <c r="D14" i="15"/>
  <c r="C14" i="15"/>
  <c r="B14" i="15"/>
  <c r="A14" i="15"/>
  <c r="D13" i="15"/>
  <c r="C13" i="15"/>
  <c r="B13" i="15"/>
  <c r="A13" i="15"/>
  <c r="J10" i="15"/>
  <c r="J12" i="15"/>
  <c r="D12" i="15"/>
  <c r="C12" i="15"/>
  <c r="B12" i="15"/>
  <c r="A12" i="15"/>
  <c r="C42" i="13"/>
  <c r="C67" i="13"/>
  <c r="B21" i="13"/>
  <c r="C66" i="13"/>
  <c r="C65" i="13"/>
  <c r="B20" i="13"/>
  <c r="C64" i="13"/>
  <c r="C63" i="13"/>
  <c r="C69" i="13"/>
  <c r="C71" i="13"/>
  <c r="C73" i="13"/>
  <c r="C75" i="13"/>
  <c r="C77" i="13"/>
  <c r="C80" i="13"/>
  <c r="B30" i="13"/>
  <c r="C85" i="13"/>
  <c r="C84" i="13"/>
  <c r="C86" i="13"/>
  <c r="C89" i="13"/>
  <c r="C93" i="13"/>
  <c r="C95" i="13"/>
  <c r="C100" i="13"/>
  <c r="C101" i="13"/>
  <c r="D42" i="13"/>
  <c r="D67" i="13"/>
  <c r="D66" i="13"/>
  <c r="D65" i="13"/>
  <c r="D64" i="13"/>
  <c r="D63" i="13"/>
  <c r="D69" i="13"/>
  <c r="D71" i="13"/>
  <c r="D73" i="13"/>
  <c r="D75" i="13"/>
  <c r="D77" i="13"/>
  <c r="D80" i="13"/>
  <c r="D85" i="13"/>
  <c r="D84" i="13"/>
  <c r="D86" i="13"/>
  <c r="D89" i="13"/>
  <c r="D93" i="13"/>
  <c r="D95" i="13"/>
  <c r="D100" i="13"/>
  <c r="D101" i="13"/>
  <c r="E42" i="13"/>
  <c r="E67" i="13"/>
  <c r="E66" i="13"/>
  <c r="E65" i="13"/>
  <c r="E64" i="13"/>
  <c r="E63" i="13"/>
  <c r="E69" i="13"/>
  <c r="E71" i="13"/>
  <c r="E73" i="13"/>
  <c r="E75" i="13"/>
  <c r="E77" i="13"/>
  <c r="E80" i="13"/>
  <c r="E85" i="13"/>
  <c r="E84" i="13"/>
  <c r="E86" i="13"/>
  <c r="E89" i="13"/>
  <c r="E93" i="13"/>
  <c r="E95" i="13"/>
  <c r="E100" i="13"/>
  <c r="E101" i="13"/>
  <c r="F42" i="13"/>
  <c r="F67" i="13"/>
  <c r="F65" i="13"/>
  <c r="F64" i="13"/>
  <c r="F63" i="13"/>
  <c r="F69" i="13"/>
  <c r="F71" i="13"/>
  <c r="F73" i="13"/>
  <c r="F75" i="13"/>
  <c r="F77" i="13"/>
  <c r="F80" i="13"/>
  <c r="F85" i="13"/>
  <c r="F84" i="13"/>
  <c r="F86" i="13"/>
  <c r="F89" i="13"/>
  <c r="F93" i="13"/>
  <c r="F95" i="13"/>
  <c r="F100" i="13"/>
  <c r="F101" i="13"/>
  <c r="G42" i="13"/>
  <c r="G67" i="13"/>
  <c r="G65" i="13"/>
  <c r="G63" i="13"/>
  <c r="G69" i="13"/>
  <c r="G71" i="13"/>
  <c r="G73" i="13"/>
  <c r="G75" i="13"/>
  <c r="G77" i="13"/>
  <c r="G80" i="13"/>
  <c r="G85" i="13"/>
  <c r="G84" i="13"/>
  <c r="G86" i="13"/>
  <c r="G89" i="13"/>
  <c r="G93" i="13"/>
  <c r="G95" i="13"/>
  <c r="G100" i="13"/>
  <c r="G101" i="13"/>
  <c r="H42" i="13"/>
  <c r="H67" i="13"/>
  <c r="H65" i="13"/>
  <c r="H64" i="13"/>
  <c r="H63" i="13"/>
  <c r="H69" i="13"/>
  <c r="H71" i="13"/>
  <c r="H73" i="13"/>
  <c r="H75" i="13"/>
  <c r="H77" i="13"/>
  <c r="H80" i="13"/>
  <c r="H85" i="13"/>
  <c r="H84" i="13"/>
  <c r="H86" i="13"/>
  <c r="H89" i="13"/>
  <c r="H93" i="13"/>
  <c r="H95" i="13"/>
  <c r="H100" i="13"/>
  <c r="H101" i="13"/>
  <c r="I42" i="13"/>
  <c r="I67" i="13"/>
  <c r="I65" i="13"/>
  <c r="I63" i="13"/>
  <c r="I69" i="13"/>
  <c r="I71" i="13"/>
  <c r="I73" i="13"/>
  <c r="I75" i="13"/>
  <c r="I77" i="13"/>
  <c r="I80" i="13"/>
  <c r="I85" i="13"/>
  <c r="I84" i="13"/>
  <c r="I86" i="13"/>
  <c r="I89" i="13"/>
  <c r="I93" i="13"/>
  <c r="I95" i="13"/>
  <c r="I100" i="13"/>
  <c r="I101" i="13"/>
  <c r="J42" i="13"/>
  <c r="J67" i="13"/>
  <c r="J65" i="13"/>
  <c r="J64" i="13"/>
  <c r="J63" i="13"/>
  <c r="J69" i="13"/>
  <c r="J71" i="13"/>
  <c r="J73" i="13"/>
  <c r="J75" i="13"/>
  <c r="J77" i="13"/>
  <c r="J80" i="13"/>
  <c r="J85" i="13"/>
  <c r="J84" i="13"/>
  <c r="J86" i="13"/>
  <c r="J89" i="13"/>
  <c r="J93" i="13"/>
  <c r="J95" i="13"/>
  <c r="J100" i="13"/>
  <c r="J101" i="13"/>
  <c r="K42" i="13"/>
  <c r="K67" i="13"/>
  <c r="K65" i="13"/>
  <c r="K63" i="13"/>
  <c r="K69" i="13"/>
  <c r="K71" i="13"/>
  <c r="K73" i="13"/>
  <c r="K75" i="13"/>
  <c r="K77" i="13"/>
  <c r="K80" i="13"/>
  <c r="K85" i="13"/>
  <c r="K84" i="13"/>
  <c r="K86" i="13"/>
  <c r="K89" i="13"/>
  <c r="K93" i="13"/>
  <c r="K95" i="13"/>
  <c r="K100" i="13"/>
  <c r="K101" i="13"/>
  <c r="B110" i="13"/>
  <c r="B112" i="13"/>
  <c r="B114" i="13"/>
  <c r="L107" i="13"/>
  <c r="K107" i="13"/>
  <c r="J107" i="13"/>
  <c r="I107" i="13"/>
  <c r="H107" i="13"/>
  <c r="G107" i="13"/>
  <c r="F107" i="13"/>
  <c r="E107" i="13"/>
  <c r="D107" i="13"/>
  <c r="C107" i="13"/>
  <c r="A107" i="13"/>
  <c r="B36" i="13"/>
  <c r="C98" i="13"/>
  <c r="C97" i="13"/>
  <c r="C104" i="13"/>
  <c r="D98" i="13"/>
  <c r="D97" i="13"/>
  <c r="D104" i="13"/>
  <c r="E98" i="13"/>
  <c r="E97" i="13"/>
  <c r="E104" i="13"/>
  <c r="F98" i="13"/>
  <c r="F97" i="13"/>
  <c r="F104" i="13"/>
  <c r="G98" i="13"/>
  <c r="G97" i="13"/>
  <c r="G104" i="13"/>
  <c r="H98" i="13"/>
  <c r="H97" i="13"/>
  <c r="H104" i="13"/>
  <c r="I98" i="13"/>
  <c r="I97" i="13"/>
  <c r="I104" i="13"/>
  <c r="J98" i="13"/>
  <c r="J97" i="13"/>
  <c r="J104" i="13"/>
  <c r="K98" i="13"/>
  <c r="K97" i="13"/>
  <c r="K104" i="13"/>
  <c r="L98" i="13"/>
  <c r="L97" i="13"/>
  <c r="L104" i="13"/>
  <c r="L106" i="13"/>
  <c r="K106" i="13"/>
  <c r="J106" i="13"/>
  <c r="I106" i="13"/>
  <c r="H106" i="13"/>
  <c r="G106" i="13"/>
  <c r="F106" i="13"/>
  <c r="E106" i="13"/>
  <c r="D106" i="13"/>
  <c r="C106" i="13"/>
  <c r="A106" i="13"/>
  <c r="L105" i="13"/>
  <c r="K105" i="13"/>
  <c r="J105" i="13"/>
  <c r="I105" i="13"/>
  <c r="H105" i="13"/>
  <c r="G105" i="13"/>
  <c r="F105" i="13"/>
  <c r="E105" i="13"/>
  <c r="D105" i="13"/>
  <c r="C105" i="13"/>
  <c r="A105" i="13"/>
  <c r="A97" i="13"/>
  <c r="A95" i="13"/>
  <c r="A93" i="13"/>
  <c r="A92" i="13"/>
  <c r="L90" i="13"/>
  <c r="K90" i="13"/>
  <c r="J90" i="13"/>
  <c r="I90" i="13"/>
  <c r="H90" i="13"/>
  <c r="G90" i="13"/>
  <c r="F90" i="13"/>
  <c r="E90" i="13"/>
  <c r="D90" i="13"/>
  <c r="C90" i="13"/>
  <c r="A86" i="13"/>
  <c r="A84" i="13"/>
  <c r="A83" i="13"/>
  <c r="L81" i="13"/>
  <c r="K81" i="13"/>
  <c r="J81" i="13"/>
  <c r="I81" i="13"/>
  <c r="H81" i="13"/>
  <c r="G81" i="13"/>
  <c r="F81" i="13"/>
  <c r="E81" i="13"/>
  <c r="D81" i="13"/>
  <c r="C81" i="13"/>
  <c r="A77" i="13"/>
  <c r="A75" i="13"/>
  <c r="A73" i="13"/>
  <c r="A71" i="13"/>
  <c r="E70" i="13"/>
  <c r="D70" i="13"/>
  <c r="C70" i="13"/>
  <c r="A69" i="13"/>
  <c r="A67" i="13"/>
  <c r="A65" i="13"/>
  <c r="A63" i="13"/>
  <c r="L60" i="13"/>
  <c r="K60" i="13"/>
  <c r="J60" i="13"/>
  <c r="I60" i="13"/>
  <c r="H60" i="13"/>
  <c r="G60" i="13"/>
  <c r="F60" i="13"/>
  <c r="E60" i="13"/>
  <c r="D60" i="13"/>
  <c r="C60" i="13"/>
  <c r="B42" i="13"/>
  <c r="B60" i="13"/>
  <c r="L57" i="13"/>
  <c r="K57" i="13"/>
  <c r="J57" i="13"/>
  <c r="I57" i="13"/>
  <c r="H57" i="13"/>
  <c r="G57" i="13"/>
  <c r="F57" i="13"/>
  <c r="E57" i="13"/>
  <c r="D57" i="13"/>
  <c r="C57" i="13"/>
  <c r="B57" i="13"/>
  <c r="L54" i="13"/>
  <c r="K54" i="13"/>
  <c r="J54" i="13"/>
  <c r="I54" i="13"/>
  <c r="H54" i="13"/>
  <c r="G54" i="13"/>
  <c r="F54" i="13"/>
  <c r="E54" i="13"/>
  <c r="D54" i="13"/>
  <c r="C54" i="13"/>
  <c r="B54" i="13"/>
  <c r="L51" i="13"/>
  <c r="K51" i="13"/>
  <c r="J51" i="13"/>
  <c r="I51" i="13"/>
  <c r="H51" i="13"/>
  <c r="G51" i="13"/>
  <c r="F51" i="13"/>
  <c r="E51" i="13"/>
  <c r="D51" i="13"/>
  <c r="C51" i="13"/>
  <c r="B51" i="13"/>
  <c r="L48" i="13"/>
  <c r="K48" i="13"/>
  <c r="J48" i="13"/>
  <c r="I48" i="13"/>
  <c r="H48" i="13"/>
  <c r="G48" i="13"/>
  <c r="F48" i="13"/>
  <c r="E48" i="13"/>
  <c r="D48" i="13"/>
  <c r="C48" i="13"/>
  <c r="B48" i="13"/>
  <c r="L43" i="13"/>
  <c r="K43" i="13"/>
  <c r="J43" i="13"/>
  <c r="I43" i="13"/>
  <c r="H43" i="13"/>
  <c r="G43" i="13"/>
  <c r="F43" i="13"/>
  <c r="E43" i="13"/>
  <c r="D43" i="13"/>
  <c r="C43" i="13"/>
  <c r="A42" i="13"/>
  <c r="B23" i="13"/>
  <c r="G20" i="13"/>
  <c r="I19" i="13"/>
  <c r="H19" i="13"/>
  <c r="G19" i="13"/>
  <c r="I18" i="13"/>
  <c r="H18" i="13"/>
  <c r="G18" i="13"/>
  <c r="I17" i="13"/>
  <c r="H17" i="13"/>
  <c r="G17" i="13"/>
  <c r="B16" i="13"/>
  <c r="B14" i="13"/>
  <c r="J10" i="13"/>
  <c r="J12" i="13"/>
  <c r="C11" i="9"/>
  <c r="B41" i="10"/>
  <c r="K20" i="10"/>
  <c r="I21" i="10"/>
  <c r="C42" i="10"/>
  <c r="C41" i="10"/>
  <c r="B38" i="10"/>
  <c r="K17" i="10"/>
  <c r="I18" i="10"/>
  <c r="C39" i="10"/>
  <c r="C38" i="10"/>
  <c r="B35" i="10"/>
  <c r="K14" i="10"/>
  <c r="I15" i="10"/>
  <c r="C36" i="10"/>
  <c r="C35" i="10"/>
  <c r="B32" i="10"/>
  <c r="K11" i="10"/>
  <c r="I12" i="10"/>
  <c r="C33" i="10"/>
  <c r="C32" i="10"/>
  <c r="B29" i="10"/>
  <c r="K8" i="10"/>
  <c r="I9" i="10"/>
  <c r="C30" i="10"/>
  <c r="C29" i="10"/>
  <c r="C44" i="10"/>
  <c r="D42" i="10"/>
  <c r="D41" i="10"/>
  <c r="D39" i="10"/>
  <c r="D38" i="10"/>
  <c r="D36" i="10"/>
  <c r="D35" i="10"/>
  <c r="D33" i="10"/>
  <c r="D32" i="10"/>
  <c r="D30" i="10"/>
  <c r="D29" i="10"/>
  <c r="D44" i="10"/>
  <c r="E42" i="10"/>
  <c r="E41" i="10"/>
  <c r="E39" i="10"/>
  <c r="E38" i="10"/>
  <c r="E36" i="10"/>
  <c r="E35" i="10"/>
  <c r="E33" i="10"/>
  <c r="E32" i="10"/>
  <c r="E30" i="10"/>
  <c r="E29" i="10"/>
  <c r="E44" i="10"/>
  <c r="F42" i="10"/>
  <c r="F41" i="10"/>
  <c r="F39" i="10"/>
  <c r="F38" i="10"/>
  <c r="F36" i="10"/>
  <c r="F35" i="10"/>
  <c r="F33" i="10"/>
  <c r="F32" i="10"/>
  <c r="F30" i="10"/>
  <c r="F29" i="10"/>
  <c r="F44" i="10"/>
  <c r="G42" i="10"/>
  <c r="G41" i="10"/>
  <c r="G39" i="10"/>
  <c r="G38" i="10"/>
  <c r="G36" i="10"/>
  <c r="G35" i="10"/>
  <c r="G33" i="10"/>
  <c r="G32" i="10"/>
  <c r="G30" i="10"/>
  <c r="G29" i="10"/>
  <c r="G44" i="10"/>
  <c r="H42" i="10"/>
  <c r="H41" i="10"/>
  <c r="H39" i="10"/>
  <c r="H38" i="10"/>
  <c r="H36" i="10"/>
  <c r="H35" i="10"/>
  <c r="H33" i="10"/>
  <c r="H32" i="10"/>
  <c r="H30" i="10"/>
  <c r="H29" i="10"/>
  <c r="H44" i="10"/>
  <c r="I42" i="10"/>
  <c r="I41" i="10"/>
  <c r="I39" i="10"/>
  <c r="I38" i="10"/>
  <c r="I36" i="10"/>
  <c r="I35" i="10"/>
  <c r="I33" i="10"/>
  <c r="I32" i="10"/>
  <c r="I30" i="10"/>
  <c r="I29" i="10"/>
  <c r="I44" i="10"/>
  <c r="J42" i="10"/>
  <c r="J41" i="10"/>
  <c r="J39" i="10"/>
  <c r="J38" i="10"/>
  <c r="J36" i="10"/>
  <c r="J35" i="10"/>
  <c r="J33" i="10"/>
  <c r="J32" i="10"/>
  <c r="J30" i="10"/>
  <c r="J29" i="10"/>
  <c r="J44" i="10"/>
  <c r="K42" i="10"/>
  <c r="K41" i="10"/>
  <c r="K39" i="10"/>
  <c r="K38" i="10"/>
  <c r="K36" i="10"/>
  <c r="K35" i="10"/>
  <c r="K33" i="10"/>
  <c r="K32" i="10"/>
  <c r="K30" i="10"/>
  <c r="K29" i="10"/>
  <c r="K44" i="10"/>
  <c r="L42" i="10"/>
  <c r="L41" i="10"/>
  <c r="L39" i="10"/>
  <c r="L38" i="10"/>
  <c r="L36" i="10"/>
  <c r="L35" i="10"/>
  <c r="L33" i="10"/>
  <c r="L32" i="10"/>
  <c r="L30" i="10"/>
  <c r="L29" i="10"/>
  <c r="L44" i="10"/>
  <c r="B13" i="10"/>
  <c r="C13" i="10"/>
  <c r="D13" i="10"/>
  <c r="E13" i="10"/>
  <c r="F13" i="10"/>
  <c r="G13" i="10"/>
  <c r="H13" i="10"/>
  <c r="J13" i="10"/>
  <c r="B44" i="10"/>
  <c r="B65" i="4"/>
  <c r="C65" i="4"/>
  <c r="D65" i="4"/>
  <c r="E65" i="4"/>
  <c r="F65" i="4"/>
  <c r="G65" i="4"/>
  <c r="H17" i="3"/>
  <c r="H65" i="4"/>
  <c r="B31" i="10"/>
  <c r="B34" i="10"/>
  <c r="D16" i="10"/>
  <c r="E16" i="10"/>
  <c r="E10" i="10"/>
  <c r="F16" i="10"/>
  <c r="G19" i="10"/>
  <c r="B16" i="10"/>
  <c r="C19" i="10"/>
  <c r="D19" i="10"/>
  <c r="E19" i="10"/>
  <c r="F19" i="10"/>
  <c r="B19" i="10"/>
  <c r="C22" i="10"/>
  <c r="D22" i="10"/>
  <c r="B22" i="10"/>
  <c r="D10" i="10"/>
  <c r="F10" i="10"/>
  <c r="G10" i="10"/>
  <c r="B10" i="10"/>
  <c r="A44" i="10"/>
  <c r="A45" i="10"/>
  <c r="K23" i="10"/>
  <c r="I24" i="10"/>
  <c r="F18" i="3"/>
  <c r="F28" i="3"/>
  <c r="G18" i="3"/>
  <c r="G28" i="3"/>
  <c r="I18" i="3"/>
  <c r="I28" i="3"/>
  <c r="C18" i="3"/>
  <c r="C28" i="3"/>
  <c r="D18" i="3"/>
  <c r="D28" i="3"/>
  <c r="E18" i="3"/>
  <c r="E28" i="3"/>
  <c r="H10" i="3"/>
  <c r="H11" i="3"/>
  <c r="B18" i="3"/>
  <c r="B28" i="3"/>
  <c r="H9" i="4"/>
  <c r="C9" i="4"/>
  <c r="C10" i="4"/>
  <c r="D9" i="4"/>
  <c r="D10" i="4"/>
  <c r="E9" i="4"/>
  <c r="E10" i="4"/>
  <c r="F9" i="4"/>
  <c r="F10" i="4"/>
  <c r="G9" i="4"/>
  <c r="G10" i="4"/>
  <c r="H10" i="4"/>
  <c r="I10" i="4"/>
  <c r="C48" i="3"/>
  <c r="D48" i="3"/>
  <c r="E48" i="3"/>
  <c r="F48" i="3"/>
  <c r="G48" i="3"/>
  <c r="H27" i="3"/>
  <c r="H48" i="3"/>
  <c r="B48" i="3"/>
  <c r="C47" i="3"/>
  <c r="D47" i="3"/>
  <c r="E47" i="3"/>
  <c r="F47" i="3"/>
  <c r="G47" i="3"/>
  <c r="H19" i="3"/>
  <c r="H47" i="3"/>
  <c r="B47" i="3"/>
  <c r="C46" i="3"/>
  <c r="D46" i="3"/>
  <c r="E46" i="3"/>
  <c r="F46" i="3"/>
  <c r="G46" i="3"/>
  <c r="H46" i="3"/>
  <c r="B46" i="3"/>
  <c r="A164" i="4"/>
  <c r="A47" i="4"/>
  <c r="A165" i="4"/>
  <c r="A48" i="4"/>
  <c r="A163" i="4"/>
  <c r="A46" i="4"/>
  <c r="C158" i="4"/>
  <c r="C41" i="4"/>
  <c r="E158" i="4"/>
  <c r="E41" i="4"/>
  <c r="F158" i="4"/>
  <c r="F41" i="4"/>
  <c r="B156" i="4"/>
  <c r="B39" i="4"/>
  <c r="C156" i="4"/>
  <c r="C39" i="4"/>
  <c r="D156" i="4"/>
  <c r="D39" i="4"/>
  <c r="E156" i="4"/>
  <c r="E39" i="4"/>
  <c r="H156" i="4"/>
  <c r="H39" i="4"/>
  <c r="A159" i="4"/>
  <c r="A42" i="4"/>
  <c r="A160" i="4"/>
  <c r="A43" i="4"/>
  <c r="A158" i="4"/>
  <c r="A41" i="4"/>
  <c r="A157" i="4"/>
  <c r="A40" i="4"/>
  <c r="A156" i="4"/>
  <c r="A39" i="4"/>
  <c r="A155" i="4"/>
  <c r="A38" i="4"/>
  <c r="A62" i="4"/>
  <c r="B55" i="4"/>
  <c r="B6" i="4"/>
  <c r="C55" i="4"/>
  <c r="C6" i="4"/>
  <c r="D55" i="4"/>
  <c r="D6" i="4"/>
  <c r="E55" i="4"/>
  <c r="E6" i="4"/>
  <c r="F55" i="4"/>
  <c r="F6" i="4"/>
  <c r="G55" i="4"/>
  <c r="G6" i="4"/>
  <c r="H55" i="4"/>
  <c r="H6" i="4"/>
  <c r="C113" i="4"/>
  <c r="A162" i="4"/>
  <c r="F156" i="4"/>
  <c r="F39" i="4"/>
  <c r="G156" i="4"/>
  <c r="G39" i="4"/>
  <c r="D157" i="4"/>
  <c r="D40" i="4"/>
  <c r="E157" i="4"/>
  <c r="E40" i="4"/>
  <c r="G157" i="4"/>
  <c r="G40" i="4"/>
  <c r="H157" i="4"/>
  <c r="H40" i="4"/>
  <c r="B158" i="4"/>
  <c r="B41" i="4"/>
  <c r="D158" i="4"/>
  <c r="D41" i="4"/>
  <c r="G158" i="4"/>
  <c r="G41" i="4"/>
  <c r="H158" i="4"/>
  <c r="H41" i="4"/>
  <c r="A98" i="4"/>
  <c r="A99" i="4"/>
  <c r="B99" i="4"/>
  <c r="C99" i="4"/>
  <c r="D99" i="4"/>
  <c r="E99" i="4"/>
  <c r="F99" i="4"/>
  <c r="G99" i="4"/>
  <c r="H99" i="4"/>
  <c r="A100" i="4"/>
  <c r="B100" i="4"/>
  <c r="C100" i="4"/>
  <c r="D100" i="4"/>
  <c r="E100" i="4"/>
  <c r="F100" i="4"/>
  <c r="G100" i="4"/>
  <c r="H100" i="4"/>
  <c r="A101" i="4"/>
  <c r="B101" i="4"/>
  <c r="C101" i="4"/>
  <c r="D101" i="4"/>
  <c r="E101" i="4"/>
  <c r="F101" i="4"/>
  <c r="G101" i="4"/>
  <c r="H101" i="4"/>
  <c r="A102" i="4"/>
  <c r="B102" i="4"/>
  <c r="C102" i="4"/>
  <c r="D102" i="4"/>
  <c r="E102" i="4"/>
  <c r="F102" i="4"/>
  <c r="G102" i="4"/>
  <c r="H102" i="4"/>
  <c r="A103" i="4"/>
  <c r="B103" i="4"/>
  <c r="C103" i="4"/>
  <c r="D103" i="4"/>
  <c r="E103" i="4"/>
  <c r="F103" i="4"/>
  <c r="G103" i="4"/>
  <c r="H103" i="4"/>
  <c r="A104" i="4"/>
  <c r="B104" i="4"/>
  <c r="C104" i="4"/>
  <c r="D104" i="4"/>
  <c r="E104" i="4"/>
  <c r="F104" i="4"/>
  <c r="G104" i="4"/>
  <c r="H104" i="4"/>
  <c r="A105" i="4"/>
  <c r="B105" i="4"/>
  <c r="C105" i="4"/>
  <c r="D105" i="4"/>
  <c r="E16" i="5"/>
  <c r="E105" i="4"/>
  <c r="F105" i="4"/>
  <c r="G105" i="4"/>
  <c r="H105" i="4"/>
  <c r="A106" i="4"/>
  <c r="B17" i="5"/>
  <c r="B106" i="4"/>
  <c r="C17" i="5"/>
  <c r="C106" i="4"/>
  <c r="D17" i="5"/>
  <c r="D106" i="4"/>
  <c r="E17" i="5"/>
  <c r="E30" i="5"/>
  <c r="E119" i="4"/>
  <c r="E106" i="4"/>
  <c r="F17" i="5"/>
  <c r="F106" i="4"/>
  <c r="G17" i="5"/>
  <c r="G106" i="4"/>
  <c r="H17" i="5"/>
  <c r="H106" i="4"/>
  <c r="A107" i="4"/>
  <c r="B107" i="4"/>
  <c r="C107" i="4"/>
  <c r="D107" i="4"/>
  <c r="E107" i="4"/>
  <c r="F107" i="4"/>
  <c r="G107" i="4"/>
  <c r="H107" i="4"/>
  <c r="A108" i="4"/>
  <c r="B108" i="4"/>
  <c r="C108" i="4"/>
  <c r="D108" i="4"/>
  <c r="E108" i="4"/>
  <c r="F108" i="4"/>
  <c r="G108" i="4"/>
  <c r="H108" i="4"/>
  <c r="A109" i="4"/>
  <c r="B109" i="4"/>
  <c r="C109" i="4"/>
  <c r="D109" i="4"/>
  <c r="E109" i="4"/>
  <c r="F109" i="4"/>
  <c r="G109" i="4"/>
  <c r="H109" i="4"/>
  <c r="A110" i="4"/>
  <c r="B110" i="4"/>
  <c r="C110" i="4"/>
  <c r="D110" i="4"/>
  <c r="E110" i="4"/>
  <c r="F110" i="4"/>
  <c r="G110" i="4"/>
  <c r="H110" i="4"/>
  <c r="A111" i="4"/>
  <c r="B111" i="4"/>
  <c r="C111" i="4"/>
  <c r="D111" i="4"/>
  <c r="E111" i="4"/>
  <c r="F111" i="4"/>
  <c r="G111" i="4"/>
  <c r="H111" i="4"/>
  <c r="A112" i="4"/>
  <c r="B112" i="4"/>
  <c r="C112" i="4"/>
  <c r="D112" i="4"/>
  <c r="E112" i="4"/>
  <c r="F112" i="4"/>
  <c r="G112" i="4"/>
  <c r="H112" i="4"/>
  <c r="A113" i="4"/>
  <c r="B113" i="4"/>
  <c r="D113" i="4"/>
  <c r="E113" i="4"/>
  <c r="F113" i="4"/>
  <c r="G113" i="4"/>
  <c r="H113" i="4"/>
  <c r="A114" i="4"/>
  <c r="B114" i="4"/>
  <c r="C114" i="4"/>
  <c r="D114" i="4"/>
  <c r="E114" i="4"/>
  <c r="F114" i="4"/>
  <c r="G114" i="4"/>
  <c r="H114" i="4"/>
  <c r="A115" i="4"/>
  <c r="B115" i="4"/>
  <c r="C115" i="4"/>
  <c r="D115" i="4"/>
  <c r="E115" i="4"/>
  <c r="F115" i="4"/>
  <c r="G115" i="4"/>
  <c r="H115" i="4"/>
  <c r="A116" i="4"/>
  <c r="B116" i="4"/>
  <c r="C116" i="4"/>
  <c r="D116" i="4"/>
  <c r="E116" i="4"/>
  <c r="F116" i="4"/>
  <c r="G116" i="4"/>
  <c r="H116" i="4"/>
  <c r="A117" i="4"/>
  <c r="H117" i="4"/>
  <c r="A118" i="4"/>
  <c r="B118" i="4"/>
  <c r="C118" i="4"/>
  <c r="D118" i="4"/>
  <c r="E118" i="4"/>
  <c r="F118" i="4"/>
  <c r="G118" i="4"/>
  <c r="H118" i="4"/>
  <c r="A119" i="4"/>
  <c r="B30" i="5"/>
  <c r="B119" i="4"/>
  <c r="H30" i="5"/>
  <c r="H119" i="4"/>
  <c r="A120" i="4"/>
  <c r="B31" i="5"/>
  <c r="B120" i="4"/>
  <c r="E31" i="5"/>
  <c r="E120" i="4"/>
  <c r="A122" i="4"/>
  <c r="A123" i="4"/>
  <c r="B123" i="4"/>
  <c r="C123" i="4"/>
  <c r="D123" i="4"/>
  <c r="E123" i="4"/>
  <c r="F123" i="4"/>
  <c r="G123" i="4"/>
  <c r="H123" i="4"/>
  <c r="A124" i="4"/>
  <c r="B124" i="4"/>
  <c r="C124" i="4"/>
  <c r="D124" i="4"/>
  <c r="E124" i="4"/>
  <c r="F124" i="4"/>
  <c r="G124" i="4"/>
  <c r="H124" i="4"/>
  <c r="A125" i="4"/>
  <c r="B125" i="4"/>
  <c r="C125" i="4"/>
  <c r="D125" i="4"/>
  <c r="E125" i="4"/>
  <c r="F125" i="4"/>
  <c r="G125" i="4"/>
  <c r="H125" i="4"/>
  <c r="A126" i="4"/>
  <c r="B126" i="4"/>
  <c r="C126" i="4"/>
  <c r="D126" i="4"/>
  <c r="E126" i="4"/>
  <c r="F126" i="4"/>
  <c r="G126" i="4"/>
  <c r="H126" i="4"/>
  <c r="A127" i="4"/>
  <c r="B127" i="4"/>
  <c r="C127" i="4"/>
  <c r="D127" i="4"/>
  <c r="E127" i="4"/>
  <c r="F127" i="4"/>
  <c r="G127" i="4"/>
  <c r="H127" i="4"/>
  <c r="A128" i="4"/>
  <c r="B128" i="4"/>
  <c r="C128" i="4"/>
  <c r="D128" i="4"/>
  <c r="E128" i="4"/>
  <c r="F128" i="4"/>
  <c r="G128" i="4"/>
  <c r="H128" i="4"/>
  <c r="A129" i="4"/>
  <c r="B129" i="4"/>
  <c r="C129" i="4"/>
  <c r="D129" i="4"/>
  <c r="E129" i="4"/>
  <c r="F129" i="4"/>
  <c r="G129" i="4"/>
  <c r="H129" i="4"/>
  <c r="A130" i="4"/>
  <c r="B130" i="4"/>
  <c r="D130" i="4"/>
  <c r="E130" i="4"/>
  <c r="G130" i="4"/>
  <c r="A131" i="4"/>
  <c r="B131" i="4"/>
  <c r="C131" i="4"/>
  <c r="D131" i="4"/>
  <c r="E131" i="4"/>
  <c r="F131" i="4"/>
  <c r="G131" i="4"/>
  <c r="H131" i="4"/>
  <c r="A132" i="4"/>
  <c r="B132" i="4"/>
  <c r="C132" i="4"/>
  <c r="D132" i="4"/>
  <c r="E132" i="4"/>
  <c r="F132" i="4"/>
  <c r="G132" i="4"/>
  <c r="H132" i="4"/>
  <c r="A133" i="4"/>
  <c r="B133" i="4"/>
  <c r="C133" i="4"/>
  <c r="D133" i="4"/>
  <c r="E133" i="4"/>
  <c r="F133" i="4"/>
  <c r="G133" i="4"/>
  <c r="H133" i="4"/>
  <c r="A134" i="4"/>
  <c r="B134" i="4"/>
  <c r="C134" i="4"/>
  <c r="D134" i="4"/>
  <c r="E134" i="4"/>
  <c r="F134" i="4"/>
  <c r="G134" i="4"/>
  <c r="H134" i="4"/>
  <c r="A135" i="4"/>
  <c r="B46" i="5"/>
  <c r="B135" i="4"/>
  <c r="C46" i="5"/>
  <c r="C135" i="4"/>
  <c r="D46" i="5"/>
  <c r="D135" i="4"/>
  <c r="E46" i="5"/>
  <c r="E135" i="4"/>
  <c r="F46" i="5"/>
  <c r="F135" i="4"/>
  <c r="G46" i="5"/>
  <c r="G48" i="5"/>
  <c r="G135" i="4"/>
  <c r="H135" i="4"/>
  <c r="A136" i="4"/>
  <c r="B136" i="4"/>
  <c r="C136" i="4"/>
  <c r="D136" i="4"/>
  <c r="E136" i="4"/>
  <c r="F136" i="4"/>
  <c r="G136" i="4"/>
  <c r="H136" i="4"/>
  <c r="A137" i="4"/>
  <c r="D48" i="5"/>
  <c r="D137" i="4"/>
  <c r="G137" i="4"/>
  <c r="A139" i="4"/>
  <c r="B139" i="4"/>
  <c r="C139" i="4"/>
  <c r="D139" i="4"/>
  <c r="E139" i="4"/>
  <c r="F139" i="4"/>
  <c r="G139" i="4"/>
  <c r="H139" i="4"/>
  <c r="A141" i="4"/>
  <c r="A142" i="4"/>
  <c r="B142" i="4"/>
  <c r="C142" i="4"/>
  <c r="D142" i="4"/>
  <c r="E142" i="4"/>
  <c r="F142" i="4"/>
  <c r="G142" i="4"/>
  <c r="H142" i="4"/>
  <c r="A143" i="4"/>
  <c r="B143" i="4"/>
  <c r="C143" i="4"/>
  <c r="D143" i="4"/>
  <c r="E143" i="4"/>
  <c r="F143" i="4"/>
  <c r="G143" i="4"/>
  <c r="H143" i="4"/>
  <c r="A144" i="4"/>
  <c r="B144" i="4"/>
  <c r="C144" i="4"/>
  <c r="D144" i="4"/>
  <c r="E144" i="4"/>
  <c r="F144" i="4"/>
  <c r="G144" i="4"/>
  <c r="H144" i="4"/>
  <c r="A145" i="4"/>
  <c r="B145" i="4"/>
  <c r="C145" i="4"/>
  <c r="D145" i="4"/>
  <c r="E145" i="4"/>
  <c r="F145" i="4"/>
  <c r="G145" i="4"/>
  <c r="H145" i="4"/>
  <c r="A146" i="4"/>
  <c r="B146" i="4"/>
  <c r="C146" i="4"/>
  <c r="D146" i="4"/>
  <c r="E146" i="4"/>
  <c r="F146" i="4"/>
  <c r="G57" i="5"/>
  <c r="G146" i="4"/>
  <c r="H146" i="4"/>
  <c r="A147" i="4"/>
  <c r="B147" i="4"/>
  <c r="C147" i="4"/>
  <c r="D147" i="4"/>
  <c r="E147" i="4"/>
  <c r="F147" i="4"/>
  <c r="G147" i="4"/>
  <c r="H147" i="4"/>
  <c r="A148" i="4"/>
  <c r="B148" i="4"/>
  <c r="C148" i="4"/>
  <c r="D148" i="4"/>
  <c r="E148" i="4"/>
  <c r="F148" i="4"/>
  <c r="G148" i="4"/>
  <c r="H148" i="4"/>
  <c r="A149" i="4"/>
  <c r="B60" i="5"/>
  <c r="C60" i="5"/>
  <c r="C61" i="5"/>
  <c r="C149" i="4"/>
  <c r="D60" i="5"/>
  <c r="D149" i="4"/>
  <c r="E60" i="5"/>
  <c r="F60" i="5"/>
  <c r="G60" i="5"/>
  <c r="G61" i="5"/>
  <c r="G149" i="4"/>
  <c r="H60" i="5"/>
  <c r="H149" i="4"/>
  <c r="A150" i="4"/>
  <c r="C150" i="4"/>
  <c r="D61" i="5"/>
  <c r="D150" i="4"/>
  <c r="G150" i="4"/>
  <c r="H61" i="5"/>
  <c r="H150" i="4"/>
  <c r="A152" i="4"/>
  <c r="D63" i="5"/>
  <c r="D64" i="5"/>
  <c r="D152" i="4"/>
  <c r="G63" i="5"/>
  <c r="A153" i="4"/>
  <c r="D153" i="4"/>
  <c r="B96" i="4"/>
  <c r="C96" i="4"/>
  <c r="D96" i="4"/>
  <c r="E96" i="4"/>
  <c r="F96" i="4"/>
  <c r="G96" i="4"/>
  <c r="H96" i="4"/>
  <c r="A96" i="4"/>
  <c r="A89" i="4"/>
  <c r="B89" i="4"/>
  <c r="C89" i="4"/>
  <c r="D89" i="4"/>
  <c r="E89" i="4"/>
  <c r="F89" i="4"/>
  <c r="G89" i="4"/>
  <c r="H43" i="3"/>
  <c r="H89" i="4"/>
  <c r="I89" i="4"/>
  <c r="A87" i="4"/>
  <c r="A88" i="4"/>
  <c r="B88" i="4"/>
  <c r="C88" i="4"/>
  <c r="D88" i="4"/>
  <c r="E88" i="4"/>
  <c r="F88" i="4"/>
  <c r="G88" i="4"/>
  <c r="H42" i="3"/>
  <c r="H88" i="4"/>
  <c r="I88" i="4"/>
  <c r="A81" i="4"/>
  <c r="B81" i="4"/>
  <c r="C81" i="4"/>
  <c r="D81" i="4"/>
  <c r="E81" i="4"/>
  <c r="F81" i="4"/>
  <c r="G81" i="4"/>
  <c r="H35" i="3"/>
  <c r="H81" i="4"/>
  <c r="I81" i="4"/>
  <c r="A82" i="4"/>
  <c r="B82" i="4"/>
  <c r="C82" i="4"/>
  <c r="D82" i="4"/>
  <c r="E82" i="4"/>
  <c r="F82" i="4"/>
  <c r="G82" i="4"/>
  <c r="H36" i="3"/>
  <c r="H82" i="4"/>
  <c r="I82" i="4"/>
  <c r="A83" i="4"/>
  <c r="A84" i="4"/>
  <c r="B84" i="4"/>
  <c r="C84" i="4"/>
  <c r="D84" i="4"/>
  <c r="E84" i="4"/>
  <c r="F84" i="4"/>
  <c r="G84" i="4"/>
  <c r="H38" i="3"/>
  <c r="H84" i="4"/>
  <c r="I84" i="4"/>
  <c r="A85" i="4"/>
  <c r="B85" i="4"/>
  <c r="C85" i="4"/>
  <c r="D85" i="4"/>
  <c r="E85" i="4"/>
  <c r="F85" i="4"/>
  <c r="G85" i="4"/>
  <c r="H39" i="3"/>
  <c r="H85" i="4"/>
  <c r="I85" i="4"/>
  <c r="A86" i="4"/>
  <c r="B86" i="4"/>
  <c r="C86" i="4"/>
  <c r="D86" i="4"/>
  <c r="E86" i="4"/>
  <c r="F86" i="4"/>
  <c r="G86" i="4"/>
  <c r="H40" i="3"/>
  <c r="H86" i="4"/>
  <c r="I86" i="4"/>
  <c r="A77" i="4"/>
  <c r="B77" i="4"/>
  <c r="C77" i="4"/>
  <c r="D77" i="4"/>
  <c r="E77" i="4"/>
  <c r="F77" i="4"/>
  <c r="G77" i="4"/>
  <c r="H31" i="3"/>
  <c r="H77" i="4"/>
  <c r="I77" i="4"/>
  <c r="A78" i="4"/>
  <c r="B78" i="4"/>
  <c r="C78" i="4"/>
  <c r="D78" i="4"/>
  <c r="E78" i="4"/>
  <c r="F78" i="4"/>
  <c r="G78" i="4"/>
  <c r="H32" i="3"/>
  <c r="H78" i="4"/>
  <c r="I78" i="4"/>
  <c r="A79" i="4"/>
  <c r="A80" i="4"/>
  <c r="B80" i="4"/>
  <c r="C80" i="4"/>
  <c r="D80" i="4"/>
  <c r="E80" i="4"/>
  <c r="F80" i="4"/>
  <c r="G80" i="4"/>
  <c r="H34" i="3"/>
  <c r="H80" i="4"/>
  <c r="I80" i="4"/>
  <c r="A56" i="4"/>
  <c r="A57" i="4"/>
  <c r="B57" i="4"/>
  <c r="C57" i="4"/>
  <c r="D57" i="4"/>
  <c r="E57" i="4"/>
  <c r="F57" i="4"/>
  <c r="G57" i="4"/>
  <c r="H9" i="3"/>
  <c r="H57" i="4"/>
  <c r="I57" i="4"/>
  <c r="A58" i="4"/>
  <c r="B58" i="4"/>
  <c r="C58" i="4"/>
  <c r="D58" i="4"/>
  <c r="E58" i="4"/>
  <c r="F58" i="4"/>
  <c r="G58" i="4"/>
  <c r="H58" i="4"/>
  <c r="I58" i="4"/>
  <c r="A59" i="4"/>
  <c r="B59" i="4"/>
  <c r="C59" i="4"/>
  <c r="D59" i="4"/>
  <c r="E59" i="4"/>
  <c r="F59" i="4"/>
  <c r="G59" i="4"/>
  <c r="H59" i="4"/>
  <c r="I59" i="4"/>
  <c r="A60" i="4"/>
  <c r="I60" i="4"/>
  <c r="A61" i="4"/>
  <c r="I62" i="4"/>
  <c r="I63" i="4"/>
  <c r="I64" i="4"/>
  <c r="A65" i="4"/>
  <c r="I65" i="4"/>
  <c r="A66" i="4"/>
  <c r="B66" i="4"/>
  <c r="C66" i="4"/>
  <c r="D66" i="4"/>
  <c r="E66" i="4"/>
  <c r="F66" i="4"/>
  <c r="G66" i="4"/>
  <c r="H66" i="4"/>
  <c r="I66" i="4"/>
  <c r="A67" i="4"/>
  <c r="I68" i="4"/>
  <c r="I69" i="4"/>
  <c r="I70" i="4"/>
  <c r="I71" i="4"/>
  <c r="I72" i="4"/>
  <c r="A73" i="4"/>
  <c r="B73" i="4"/>
  <c r="C73" i="4"/>
  <c r="D73" i="4"/>
  <c r="E73" i="4"/>
  <c r="F73" i="4"/>
  <c r="G73" i="4"/>
  <c r="H26" i="3"/>
  <c r="H73" i="4"/>
  <c r="I73" i="4"/>
  <c r="A74" i="4"/>
  <c r="B74" i="4"/>
  <c r="C74" i="4"/>
  <c r="D74" i="4"/>
  <c r="E74" i="4"/>
  <c r="F74" i="4"/>
  <c r="G74" i="4"/>
  <c r="H74" i="4"/>
  <c r="I74" i="4"/>
  <c r="A75" i="4"/>
  <c r="I75" i="4"/>
  <c r="A76" i="4"/>
  <c r="B76" i="4"/>
  <c r="C76" i="4"/>
  <c r="D76" i="4"/>
  <c r="E76" i="4"/>
  <c r="F76" i="4"/>
  <c r="G76" i="4"/>
  <c r="H30" i="3"/>
  <c r="H76" i="4"/>
  <c r="I76" i="4"/>
  <c r="I55" i="4"/>
  <c r="A55" i="4"/>
  <c r="B24" i="1"/>
  <c r="B11" i="9"/>
  <c r="A11" i="9"/>
  <c r="C10" i="10"/>
  <c r="H18" i="3"/>
  <c r="H28" i="3"/>
  <c r="E149" i="4"/>
  <c r="E48" i="5"/>
  <c r="E63" i="5"/>
  <c r="B48" i="5"/>
  <c r="H48" i="5"/>
  <c r="G30" i="5"/>
  <c r="F48" i="5"/>
  <c r="F137" i="4"/>
  <c r="F130" i="4"/>
  <c r="H163" i="4"/>
  <c r="H46" i="4"/>
  <c r="F61" i="5"/>
  <c r="F150" i="4"/>
  <c r="F149" i="4"/>
  <c r="E159" i="4"/>
  <c r="E42" i="4"/>
  <c r="G64" i="5"/>
  <c r="G153" i="4"/>
  <c r="G152" i="4"/>
  <c r="J10" i="4"/>
  <c r="D30" i="5"/>
  <c r="E22" i="10"/>
  <c r="F22" i="10"/>
  <c r="G22" i="10"/>
  <c r="H22" i="10"/>
  <c r="G16" i="10"/>
  <c r="C130" i="4"/>
  <c r="C48" i="5"/>
  <c r="B61" i="5"/>
  <c r="B150" i="4"/>
  <c r="B149" i="4"/>
  <c r="E137" i="4"/>
  <c r="F30" i="5"/>
  <c r="E61" i="5"/>
  <c r="E150" i="4"/>
  <c r="H130" i="4"/>
  <c r="C157" i="4"/>
  <c r="C40" i="4"/>
  <c r="B37" i="10"/>
  <c r="C16" i="10"/>
  <c r="J16" i="10"/>
  <c r="H19" i="10"/>
  <c r="J19" i="10"/>
  <c r="B40" i="10"/>
  <c r="J22" i="10"/>
  <c r="B43" i="10"/>
  <c r="C159" i="4"/>
  <c r="C42" i="4"/>
  <c r="F157" i="4"/>
  <c r="F40" i="4"/>
  <c r="E152" i="4"/>
  <c r="E64" i="5"/>
  <c r="E153" i="4"/>
  <c r="H31" i="5"/>
  <c r="H120" i="4"/>
  <c r="F119" i="4"/>
  <c r="F31" i="5"/>
  <c r="F120" i="4"/>
  <c r="F63" i="5"/>
  <c r="G119" i="4"/>
  <c r="G31" i="5"/>
  <c r="G120" i="4"/>
  <c r="H16" i="10"/>
  <c r="G159" i="4"/>
  <c r="G42" i="4"/>
  <c r="D31" i="5"/>
  <c r="D120" i="4"/>
  <c r="D119" i="4"/>
  <c r="H137" i="4"/>
  <c r="H63" i="5"/>
  <c r="H159" i="4"/>
  <c r="H42" i="4"/>
  <c r="C63" i="5"/>
  <c r="C137" i="4"/>
  <c r="D159" i="4"/>
  <c r="D42" i="4"/>
  <c r="C30" i="5"/>
  <c r="B159" i="4"/>
  <c r="B42" i="4"/>
  <c r="B157" i="4"/>
  <c r="B40" i="4"/>
  <c r="H10" i="10"/>
  <c r="J10" i="10"/>
  <c r="B137" i="4"/>
  <c r="B63" i="5"/>
  <c r="C45" i="10"/>
  <c r="B152" i="4"/>
  <c r="B64" i="5"/>
  <c r="B153" i="4"/>
  <c r="F152" i="4"/>
  <c r="F64" i="5"/>
  <c r="F153" i="4"/>
  <c r="C64" i="5"/>
  <c r="C153" i="4"/>
  <c r="C152" i="4"/>
  <c r="C34" i="10"/>
  <c r="J22" i="4"/>
  <c r="H64" i="5"/>
  <c r="H153" i="4"/>
  <c r="H152" i="4"/>
  <c r="I22" i="4"/>
  <c r="C119" i="4"/>
  <c r="C31" i="5"/>
  <c r="C120" i="4"/>
  <c r="C37" i="10"/>
  <c r="C40" i="10"/>
  <c r="F159" i="4"/>
  <c r="F42" i="4"/>
  <c r="D34" i="10"/>
  <c r="D31" i="10"/>
  <c r="C43" i="10"/>
  <c r="D37" i="10"/>
  <c r="C31" i="10"/>
  <c r="D45" i="10"/>
  <c r="D40" i="10"/>
  <c r="E31" i="10"/>
  <c r="D43" i="10"/>
  <c r="F34" i="10"/>
  <c r="E40" i="10"/>
  <c r="E37" i="10"/>
  <c r="F37" i="10"/>
  <c r="F40" i="10"/>
  <c r="E45" i="10"/>
  <c r="E34" i="10"/>
  <c r="F45" i="10"/>
  <c r="E43" i="10"/>
  <c r="F31" i="10"/>
  <c r="G45" i="10"/>
  <c r="G34" i="10"/>
  <c r="F43" i="10"/>
  <c r="G40" i="10"/>
  <c r="G37" i="10"/>
  <c r="G31" i="10"/>
  <c r="G43" i="10"/>
  <c r="H40" i="10"/>
  <c r="H34" i="10"/>
  <c r="H37" i="10"/>
  <c r="I40" i="10"/>
  <c r="H45" i="10"/>
  <c r="H43" i="10"/>
  <c r="H31" i="10"/>
  <c r="I37" i="10"/>
  <c r="J31" i="10"/>
  <c r="J45" i="10"/>
  <c r="J37" i="10"/>
  <c r="J34" i="10"/>
  <c r="I43" i="10"/>
  <c r="I45" i="10"/>
  <c r="I34" i="10"/>
  <c r="J40" i="10"/>
  <c r="I31" i="10"/>
  <c r="K34" i="10"/>
  <c r="K40" i="10"/>
  <c r="K37" i="10"/>
  <c r="J43" i="10"/>
  <c r="K31" i="10"/>
  <c r="K45" i="10"/>
  <c r="M32" i="10"/>
  <c r="M35" i="10"/>
  <c r="M38" i="10"/>
  <c r="K43" i="10"/>
  <c r="L37" i="10"/>
  <c r="L31" i="10"/>
  <c r="M29" i="10"/>
  <c r="M44" i="10"/>
  <c r="L45" i="10"/>
  <c r="L43" i="10"/>
  <c r="M41" i="10"/>
  <c r="L34" i="10"/>
  <c r="L40" i="10"/>
</calcChain>
</file>

<file path=xl/sharedStrings.xml><?xml version="1.0" encoding="utf-8"?>
<sst xmlns="http://schemas.openxmlformats.org/spreadsheetml/2006/main" count="783" uniqueCount="321">
  <si>
    <t>Cover Page</t>
  </si>
  <si>
    <t>By Shiv Krishnan</t>
  </si>
  <si>
    <t>Company Name</t>
  </si>
  <si>
    <t>Date</t>
  </si>
  <si>
    <t>Fiscal year ends (current period)</t>
  </si>
  <si>
    <t>Current Price</t>
  </si>
  <si>
    <t>52 week high (date)</t>
  </si>
  <si>
    <t>52 week low (date)</t>
  </si>
  <si>
    <t>Market Cap</t>
  </si>
  <si>
    <t>Enterprise Value</t>
  </si>
  <si>
    <t>Total Debt</t>
  </si>
  <si>
    <t>Cash</t>
  </si>
  <si>
    <t>Net Debt/Enterprise Value</t>
  </si>
  <si>
    <t>Dividend</t>
  </si>
  <si>
    <t>Current P/E</t>
  </si>
  <si>
    <t>2017 P/E (EPS)</t>
  </si>
  <si>
    <t>2016 P/E (EPS)</t>
  </si>
  <si>
    <t>2014 EPS</t>
  </si>
  <si>
    <t>2013 EPS</t>
  </si>
  <si>
    <t>Value Drivers</t>
  </si>
  <si>
    <t>Balance Sheet</t>
  </si>
  <si>
    <t>Income Statement</t>
  </si>
  <si>
    <t>2018 P/E (EPS)</t>
  </si>
  <si>
    <t>2015 EPS</t>
  </si>
  <si>
    <t>Year Ended</t>
  </si>
  <si>
    <t>Assets</t>
  </si>
  <si>
    <t>Liabilities</t>
  </si>
  <si>
    <t>Total liabilities and stockholders' equity</t>
  </si>
  <si>
    <t>Total assets (reported)</t>
  </si>
  <si>
    <t>Stockholders' equity</t>
  </si>
  <si>
    <t>Notes</t>
  </si>
  <si>
    <t>Total current assets (reported)</t>
  </si>
  <si>
    <t>Total current assets (calculated by SK)</t>
  </si>
  <si>
    <t>Total Long-Term Assets (Calculated by SK)</t>
  </si>
  <si>
    <t>Total assets (Calculated by SK)</t>
  </si>
  <si>
    <t>Amounts are equal?</t>
  </si>
  <si>
    <t>Indicates that I have transferred the data correctly</t>
  </si>
  <si>
    <t>Total liabilities (calculated by SK)</t>
  </si>
  <si>
    <t>Total Stockholders' equity (calculated by SK)</t>
  </si>
  <si>
    <t>Does the accounting equation hold?</t>
  </si>
  <si>
    <t>The balance sheet has been transferred properly</t>
  </si>
  <si>
    <t>Working Capital Calculation</t>
  </si>
  <si>
    <t>Current Assets</t>
  </si>
  <si>
    <t>Current Liabilities</t>
  </si>
  <si>
    <t>Cash and cash equivalents</t>
  </si>
  <si>
    <t>Working Capital</t>
  </si>
  <si>
    <t>Change in Working Capital</t>
  </si>
  <si>
    <t>Capital Expenditures Calculation</t>
  </si>
  <si>
    <t>Long-Term Assets</t>
  </si>
  <si>
    <t>Depreciation and Amortization</t>
  </si>
  <si>
    <t>CAPEX</t>
  </si>
  <si>
    <t>From 10-Ks</t>
  </si>
  <si>
    <t>From 10-Q</t>
  </si>
  <si>
    <t>Absolute Change</t>
  </si>
  <si>
    <t>Net Revenue Growth</t>
  </si>
  <si>
    <t>Cost Structure (as % of sales)</t>
  </si>
  <si>
    <t>EBITDA (as % of sales)</t>
  </si>
  <si>
    <t>Provisions for income taxes (as % of EBITDA)</t>
  </si>
  <si>
    <t>Cash flow drivers (as % of total revenue)</t>
  </si>
  <si>
    <t>Change in working capital</t>
  </si>
  <si>
    <t>Capital Expenditures</t>
  </si>
  <si>
    <t>Depreciation and amortization</t>
  </si>
  <si>
    <t>Total Stockholders' equity (reported)</t>
  </si>
  <si>
    <t>UL</t>
  </si>
  <si>
    <t>Average</t>
  </si>
  <si>
    <t>Std Dev</t>
  </si>
  <si>
    <t>Minimum</t>
  </si>
  <si>
    <t>Maximum</t>
  </si>
  <si>
    <t>Cost of sales, net D&amp;A</t>
  </si>
  <si>
    <t>Marketable securities</t>
  </si>
  <si>
    <t>Dec. 31, 2015</t>
  </si>
  <si>
    <t>Dec. 31, 2014</t>
  </si>
  <si>
    <t>Accounts payable</t>
  </si>
  <si>
    <t>Total current liabilities (Calculated by SK)</t>
  </si>
  <si>
    <t>Long-term Liabilities (calculated by SK)</t>
  </si>
  <si>
    <t>Retained earnings</t>
  </si>
  <si>
    <t>Dec. 31, 2013</t>
  </si>
  <si>
    <t>Q2-June 30, 2016</t>
  </si>
  <si>
    <t>Sales and marketing</t>
  </si>
  <si>
    <t>Provision for income taxes</t>
  </si>
  <si>
    <t>Dec. 31, 2012</t>
  </si>
  <si>
    <t>E. Dec 31, 2016</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</si>
  <si>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</si>
  <si>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</si>
  <si>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</si>
  <si>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</si>
  <si>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</si>
  <si>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</si>
  <si>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</si>
  <si>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</si>
  <si>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</si>
  <si>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</si>
  <si>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</si>
  <si>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</si>
  <si>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10c93c41-3fb7-4d14-8969-a15d7c06083a</t>
  </si>
  <si>
    <t>CB_Block_0</t>
  </si>
  <si>
    <t>㜸〱敤㕣㕢㙣ㅣ㔷ㄹ摥㌳摥㕤敦慣敤搸㡤搳㑢㑡㘹㑤㑢㕢㕡〷㌷㑥ㅢ㑡㠱㄰㝣㘹㉥挵㠹摤搸㐹愹〰㙤挶扢㘷攲㘹㜶㘶摣㤹㔹㈷㉥㤵㕡㐱戹㠹㥢挴㑤㤴㤶㡢㉡㠴㠴㤰戸扣㤴〲㝤㐱㐲〲愱㔶昰〰て㤵㜸㈸〸挱〳〸㐵㐲㐸〸㈱挱昷㥤㤹搹㥤搹昵㡥摤㙤ぢ㉥昲㐹昷昷㤹㜳㥢㜳捥㝦㍤晦㝦愶㌹㤱换攵晥㡤挴扦㑣㜹㘶慥㔹㕣昷〳㘹㑦捣戸昵扡慣〶㤶敢昸ㄳ㔳㥥㘷慣捦㔹㝥搰㠷〶挵㡡㠵㝡扦㔰昱慤㠷㘴愹戲㈶㍤ㅦ㡤ち戹㕣愹愴㙢愸攷㈰晣㡤挴て㍡㝢つ收〱㤶㘶愶攷㤷ㅦ挰愸㡢㠱敢挹㝤㘳㘷挲扥㠷㈶㈷㈷㈶㈷敥㌸㌸㜹㘰㘲晦扥戱㤹㐶㍤㘸㜸昲㤰㈳ㅢ㠱㘷搴昷㡤㉤㌴㤶敢㔶昵摤㜲㝤挹㍤㉦㥤㐳㜲㜹晦敤换挶ㅤ㙦㥤扣攳攰㐱昳慥扢摥㍡㠸㔷攷㑥捥㑣㉦㜸搲昴㕦愱㌱ぢ㥣昲ㅤ戳戲㙡㜱㙤㔲㝡㤶㜳㙥㘲㘶ㅡ晦㈵收㡦愷㍢㈷ㄶ㔷愴っ昸㙡改㐹愷㉡㝤ㅤㅤ〷散㈹摦㙦搸慢摣㍣摤㍥㠲愵㔶つ㍦㈸搸㌳戲㕥搷敤㜸搴㤲㍤㡦扤慢ㅢ敢㠳昶愲㜴㝣㉢戰搶慣㘰扤㘸㉦㘱愰摡㤰㝤摡㤷愷っ攷㥣㍣㘹搸戲㘰ㅦ㙤㔸戵㝣㤸㜲㝤㌷挷㐳㈴㈷愶㤶㍦㌱攵摢㌳㉢㠶愷㘶攴㜳㘳㌲摡ㅥ昱慡改戶㌷㜴ㅦ㤷㔳㔷㙦攰㤸㌷㜶㙦㠷㥡㌳㠶搷㙣㌹摥扤㘵戴昸昴っ㙥敢摥㍥戱㐷改㍥户㜴敦愳戶㌲摤㕡っ㐴昴慤㜶ㄴ㡢搱㡢〴晤〴㈵〲㈲㔰㉦ㄳっ㄰っ〲㠸晣摦挰㈵挹㡥慣搲㉡㠶㔶㔹搶㉡㔵慤㔲搳㉡㔲慢㤸㕡攵㥣㔶㔹搱㉡㤶㔶㜹㐰慢㥣㐷㥢㌸㤵晡晢戵㈸捤慤收晦晣挲愵㕦摥昳敤扦晦㜳收改㕢㘶〶〷㜷愱搱扤搱愴㘶㍤攳〲㐸慤㐵挵攰〸晥摢㥣㉢挰ㄴ收㐱昳㑥㜳㜲戲㜶㜰扦㜱扢㔱攰戲㌲㤰㥦㈲㤴ㄱ戴ㅤ㌴敦戳㥣㥡㝢㐱攱敥㥡㘹挳㤷慤㡤ㅢ㡦敡愶摤㠶㔳昳㕦户㜱攵㘲㘰〴昲敡昶扡搶㈰ㅤ摤ㄶ挱㔶搲㔷敦扢戶扤摢ㄹ愳摥㤰㔳ㄷ慤戰晡昵㙤搵昶㠲攷㉥㜷慦㍤攲挹〷㥢戵ㅤ㌳㥡㠲㔰㕢㔳㘳㜷慣㌲慣ち攷㌵㌶戳攲晡搲㔱搳ㅢ户ㄷ慣敡㜹改㉤㑡㡡㐴㔹㔳㑢扤㥣㔵ㄱ搷㡦捦㍢㔸㈸戸戵㜶㝤戲搴扣晢㘲〰㘶㤶㌵捣㜷㔵㝡挱晡㤲戱㕣㤷㔷愴㥡㠴敦㐴挵摥㔴昱ㄱ户摡昰㘷㕣㈷昰摣㝡扡㘶慡戶㘶㐰搲搴㑥戸㌵㤹捦攷㤴㔰㠰挰敤敢ㄳ㈲㜷㙢㜷㕥㔰㠸㐸愰㤸㡣㝣㔵㥡散㈶㑥㘱㜵㔸㐵㕤㤲㈶戵㌷㙥㌲ㄸ攷慢㘴㑣〶〷㈶搶㐴晤挱㤷扥㘹㤳㘱㥢㤸㝢㜵ㅢ㙢摡㘸戴晡扢搷愴ㄳㅣ㌳㥣㕡㕤㝡㤹摡㑦㜰㐶晡㌰㐰攱ㄲ〴㐲搷摤愳慡ㄳㄷ挵㝡攱㠲㔵ぢ㔶㡡㉢搲㍡户ㄲ愰っㅡ戲㔴攲搶㜶㈴晤㌲ㄴ改扢〹㐶〱捡攵㕣㜱てㅢㄵ换㐸戹〲愵㔳〶㉦愷〴㌹晢愵㜸㜹搰㍣㘲搵〳ㄹち攵㘱ㄳㄸ〹戵㥡㐲摦㄰㐹搴㌳慡愱挲搸㘳捥㠰㑡つ换〹搶㕢㝣摢挱㈵㈱ㄱ敤挸㠲㙤㈷ぢ㈸ち搲昲㈰㠳搷㐰㌴㙤搲㈰扢㜱㠲㠸挸〶ㄹ㥡ㅤ㈳愷㠹㡣敤㌳㘴〴摡㈷㠹㤰慤昷㜷㤷ㄱ㈴昶㑥㈲㘵愷慥晣戸㈳捤㌶戲攵㐳㘹㜶㌹㌶㑥扦㠲攰㑡㠲慢〸昶〲㠸㍦㐲挲㔱捡㈱㥦㑥晡敢昰慣㕦㐳昰㝡〰挸㈷㥤㌲㈷ㄲ㔵戴愱戶㘲㐷戲摤㄰散㘴㘵ㄴ㠷愲㠸㤶㜱搳捥ㅣ戲ㄵ愲㈳慢㜳㝢攸摡扣搲戱㌷㜵愷捤攴㜲㐸㤱ㄹ㑤㤳㙢摤愴㘹㜲㈳搸戴㐷扤㜵ㅤ扡敡㘳〴㙦〰㈸敢搷ㄳ㐲戹搰攰摤㥡㐵㑦㤳昲㌵㘱ㄶ㠵挶㔰㡦ち㍥㈲㘴ㅥ〱㌲㠴㕣挷昱㘵挷㠶愶㌹㌸㙥扥收㙤攸㝤摤昹㍢㐲㝡㥢摥摣搱㍢昴ㄷ扤㐴㉢晡〶戰㤷昸㙤㔷ㅤ㜳㈳慡昵㥢〸㙥〶㘸搳㌱㍣㝤扦㔴㑦㠱㌲㡢敤〴收㜶搳敢愲慣摣愵昵㔵愹㌴搰愰戹㘴㜸攷㘴〰て挶昱㔹搸挲慥攷挹㍡づ戵㌵㔵挰昳换㤵改㐲晦㠸攷摡㉣摦戱㤱晤搷㠴㘲挸攷戵扥㕣㥢㡤㥣㘱㙢㈶㝣㑥〹捡愱づ扥扤扢㤰㐸㜴㑡㤳ㄷ晢㘵㥦㉦㜷㈴㐹て㤲攴ㄶ㙣慢㝥㉢〰愴㠴昸㑤㔷㠹戲㡦捤摥慣㥡愵㉤㔶㝡昸㌲㑥㈷㙤㍥挴づ㌹㌲㄰㍡㙣愷攱㍦昰㠷散㐵换㙥ち㡢〱㝢㐱㝡㔵昸ㄶ慣扡㉣㠷㙥㔹㡡㥡ㅤ㔹昱ㅡ㤱ㄵ㝤㝤ㅤ攷改っ晦㥡愲㤳㌶㈹㤱挹敤㤹㤵ㄹ㘷昱ㄶ㔱搱つ㐹愱㤲攱ㅡ㙡㑡㈰㔲ㅥ摢敥㠸㤸ㅥ㐴捣㙤搸㌸㝤㍦挱㈴挱〱㠰挲昳㤰㌴㕢摤㜸㠶挳晡搷攸搲慥㔴㜲㈵愲㐱戹〸㥦敢㉡慣づ昲㌵㙦㈱戸ㄳ愰捤晣愱〳㌲㠳㄰ㄵ捡ㄳ㠴愸挲ㄸ收ㄹ㑢㕥㈰つ散㌲ㄱ㔸㥡㘹昸㠱㙢㌳戲㌴㘴捥扡㈷摤㘰搶昲㔷ㄱ㠹ㅡ㌵愳捣㝤㉢搲〱㜵㜹戰㝤摡捡摣搵㔵㔹搳捤㐵户〱搱㜶㝣㜶㍢ㅣ捣戱ㅤ戰㈵搵搹㕣ㄳ㐸扤㥤㡦㌱㠴挰㑥㉢㝦㉢扤戱㕢昲㝥昳搰㌷摣摡搱㈵㉢愸换〱㌳㘴㍡收㑢㈶㜶ㄱ㤱㠳㕡扦戹戴攲㐹㌹㍢㘴ㅥ昵慣㕡摤㜲㈴㤱〱ㅢ㤳挱扡㌹㜹づ㔱㠲〵㤷㌱㐰搷ㄹ㌲㤷㍣挳昱㔷つ〶ㄴ搷㜷愷㥥㔴㔸愴㘰㑥㕢㡥㡦搷㈸㉣㌲㍦㙣㉥慥戸ㄷ㄰戱㙤搸捥㔱㘳搵摦ㄶ㔸㈱搱㠷㐹愱㐶㘸㐲搳㐴㐹㉢昵㡡ㅦㅥ挸㜳㌹昲㕥㥥㐰攱㉡㔷愰捦㍣㐳㝢搳慥㡦㘲㌴戴搳㌹愷㐱㐴㡦㥡㠵㝤㤹㔲㤸㥣慡摦挵㍥㙦〳戸攷攸改攳慤挸摣换㡡㔹ㄷ攸攵捦㤰昱㡡㉣㥡㠱㄰晡攸㜶㠵愴挲㌲㔲づ㌸㄰ㄸ攷㔳㍢昹㤵㑤搵㠶搴户慢㤵㍤㠲㐸搲愰㌹㘷㉣换㍡攲搱戶ㄱ散ちㅦ㘸挶摡㐶摤㡦敡㘶㕣摢㌶㐸㕡㈴换挵慡㐱ち㥥㙡〴敥〹换搱㑤〰㐵㝦㔱㤱㜱ㄱ㐵挶㐵㔵㌴㘸㥥㘲㘸㔰攵㌹㤶㝢捥昰慣㘰挵戶慡㈵㍥㌰㝣户㉤㘸ㄲ㑣㑥挹ㅢ愷㔸㘶㡣戵㔹昳愷㘱戲昹ㄳ㐰昷〴攴㈸户㡥攸〷攵㙡愲㠸㝦愲㐷挷ㄲ〴㡣昲㤴敡敦挰㘸〵㜵㍢〲㈲㐷愵㑢昱ㅤ㡣㑢㡦愰㈴ㄴ㐲挴㝡〶㠹挰㉢㤸㄰昲㜴㜱ㄷ捤搳㡥ㄵ〰㝢挴搸ㄱ㉢㤸昵㠱㜲〰㘴搵昱昶㙡㠵搵㐴愷昱愶㔶戸慥戳㉡愵㈶慥敤慣㑦敡㡤㌷㙥㔰ㅤ㙡㤴㠴㈲搹慣㤱搲㉣ㅢ捣㜱㍢愹ㅡ愱ㄴ㜷慣㙤㐴㤶摢戴戵敦㤴㈲㉦㐳㌱㈹㥡挹改敦㔴㠴㠲㐰㙦愴愳攸戳捦㈶㡦㐴挴㠶㌶㐰㤹㝡㉡㉣ㅢ㡡㐲㠲挷㜱敤愴㈶换搱ㄳ昸㝢㔷㤴㥤㙦〴愹ㅡ攳攲㘸㔴㌳㔵慦捦㍢戰ㄲ慡㠶㔷摢㈶㉣㡤戵㠵ㅡ㐶㜱㘷慦摡㍦摣摥〴㈳㐶㙣挸戰㐸㠶ㅦㄸ㙣〸收㑡㐴㔴㘹㥤つ㜱慢㥢挵㈵㍥㥤㤰㠶愳㌰戰ㄸ搴㘶攵㥡㌲挳㕡㤶晣愸敡搰㍣㉤㉡㌹慡㥢㔳换㍥㔴㝡㐰㌹ㅥ攵ㄴ㠳敢收㈹扡愵㜰㠹〱㘲㌷捡㉤㔴〳㠴㜶㥢〳昰㘴戰㝤戰㠳ㅤ〹㐳㈷戴捥㈸㐱㡢ㄹ㠴㥢㕥〴㜹愷㐷㡣㐲㤰㥡㉡晤昵戰昸昲攳㑣摦㍡㥣㡢㌳ㄱㄳ㌱摣㤵㘱㍤〰戹挹挸㈴戹㘸㌴づ㤸㠷㤲㑤〹慤挱戸㡣㈶挶㄰㑤㍥㉦挰㉤ㅥ挶戲㠶挹㌶㜵摣㜳ぢ㉣㘸搳晡晡㉥昳戸㔳慤㌷㙡㔲愹攲㔸㔶㉢㡤扣㉤昰愵慥〰㠶摣㤴戱㉦搱愶ㅣ挷㔱㡡㑢㈶㤲㝡户扢昵挳攸慥㠴ㅣ挶〸㔵ㅦ〳㤰ㄹ㙥㌹ㄵ㄰敢戸愷㐰晢㜰㜷敢〲㠳扡㍣〷㤱搶㔱㐴㔹㌶㠷晢㜸捤㈸戲攲戶㐴戳㌹㜷捥愵捤㥥㈸㍡㘶㠵㐵摢〲㐷㔸㘷㈸昰㡡㐵ㄸ㈳㍤㜲〷〷挹㕤㡡愲扢㤷ㅥ㔱㡦戹㑢㐰㠵挲㠰㘰㡣㤷愷愰ㅣ㜶ㄵ㡣㐴㠳㕢㙢㔹摤㠲搱㕦㕡摥晡ㄴ㠰㘰ㄸ㤸〶㉤㕡㠶〶捥っ昲㥢ㅢ㌸搷愱㔵㐶㠴㌴ㄹ㑣㘵㡣㜲ㄴづ㝢㈰つ摣挴㠳昴㤲ぢ㈵ㄴ散㔱ㄷ挳攲扢㠹攳㌶㡥㐰慥㜷㐵㕢攱㠲ㄱ攰晡㡢戳户慤㜸慡㔶愳戹ぢ晦摣戶挰㉡慥㙥㠴收攸㥥戶㑢㔹㙡㑤戴敦㙥㘸慢㠸㉥ぢㅥ㤸㥤㌸㘶〴搵㤵挵㘰㍤扣戸搵㉢㐹ㄴ㥥㠵㍦㘲挳户搳㘶捥㍢扣㠸扡挶扤㉦㥦㜷摣ぢ㡥㥡㔷挱攷慤㍦㔰〸慥㔰昶㜳㤲攵摣扦昱㑦㈵㉤㔷昸㌱㐶摣捡戴㌹㐰换㐱挲㜱㔴ち愵挱ㄸ昲ㄹ㜴〲摢扤㜹㙢㠰㜴戲愷㡤㑥㤴㈰搸㈱ㄴ攷摣㉢㐶㈸攲㐷㐰㉢㠹㈵㍣㤲㘳捦扦〹搶ㄷ㍦㐴〹ㄱ㡥攷㐸㡣ㄴ摥㠰㕣〶敡㤴㈰㡦慥㜸昰㐲挸晦て㤶㘲㙥摥㤰㥤晥ぢ捣㉣㥥㘹㐷搱戵㐴搱て㍡㔰㈴㜸つ㐴昱敦㍤挸挴愹挰昰散㑢ち㠴㜳㑤㍢〷搰㔷晤挲敦晦昰〰㍡ㄷㄱ㠷戲搱㄰㙡扢ㄱ捦㑤ㄳ愱慦挳㐴㘰昰㕥㤹〸㈷㤰ㄱ㡣攲㠷㈶㐲攴〳㤹㐷挱收㈶〲㘳㝢ㄹ㠶㘰㈲搴㥡㜰㙢昰〴㜶㠵㑤晦搸㌱㕣扣㤵㍥攲昹㔰㕡晥っ㍣㔲㔷㜶ㄶ㉦ㄸ㥥㘱敦㔵攵㐷㍤〹㘵收㉤攱㈶户敡挲ㅥ㔷㙦㔸愳㍡㙤攰慢㠸扤散㍢晥㤴慤摤㕦〷愶挲ㄴ扡敦㐵㐹ㄴ㕦㠶愷㐴昰摣㤰晢挰㥥敦ㅣ晤摤㐳㡦ㅤ收㙤戵㠸㔶ぢ户㈲摦㑢挸㥥昶〴㠲扡㠹㡢㈲㤷昳挳㥣ㄳ昸㐴挹㕡慤换㘹挳㔳㔶㤰慦摢㜱㌶㈴扣〴㘱㠶挴户ㅤ㑣㑣摣㝢〸㑤捣㠹㌶㜷愷晡戰㐹戹〸㈷ㄲㄳ㔷㍥扤㌸㙣㈸扡㉡戲ㅥ慤捤挲昷愰㡡㕥攲㐴搲㔶㈲㑦㥤㑣㐲㝣户㕤搷ㅤ愴慥ぢて㌲っ晢挷㔲ち昱〷㔲㐸昲㈰挳ぢ〱㑡㑡㥤㐲愶㜰ㅢ㐰㐶㘴慤㍤挴㑢㝦挰㡥㄰㤰捤㑢㝦㍤㝥挴㠲㕤〴ㄶ㘳㕦㝣慦㈷㕡摡愲戱㙡㘲愸㔶搹㌴㡢挸愸挳ぢぢ㈶攳搲㤴愵㜳〰愵㕢㜶㐷昱㈵㐳㜶ㄸ㜸ぢㄹ扢㘰搳搷㔶戶敦㜶ㅡ戸昹〱㍤㔳㔴ち挳搹捤㘲ㅣ㐸㔵㡣㉥㙣㕡づ㡢〸㠷挳㙣戳搳㐰㔴〵㥤攵散挵愹ㄴ挱㍦㝥㈹挴晡昱搶搰㤷户搷㔰挷㌹晤㔸㈰㝦戰扦慥捤㘰㙣扣㤵ㅣ〳〹扢愵㔶愵昰㝡昸㘹㜴攱愲㜳㐲㙦㘵搵戳㌸㠸㍦㌱㘷昵㘹ㅤ晡㥦搱㙢挵㔹㘷搸㥢㘱散㤴晥㝦てち㌶搵晦㠲戱㌷㠵挸晢愳っㅦち㡣㥦㙣ㅡ戲攱㡥挰戳㡤攰㡤㍡ㄸ敢㉡换㤰㜷㤸㕢挴挷慢㘱戵㤲攰昰㝢攵摢慦㐶㌴晢搲戶ㅤ攸㉡〰ㄹㅢ㉡㝣ㄳ㈲愸㙢晦戴摣㡡㑦户挵昷愲攳㥥ㄳ㔶搵㜳㝤搷っ挶ㄶㄱ昴ㅤ攳户㘷㈶㙣㥥㈹昱㡤㜶愱㜶〳㜶㘲昰晤攸㜳㜲ㅥ〲晢愴っ㕥愹㔸㈴㈳ぢ㕢㡢㘴昰㍢愴㤱㐴㜸㠹摡挱扦捣扣户㘱搴昱改敡㍣㝣㥤〱㡢戶㠵戲ぢ㍤捥敤㌷㌴戸㜵戸愳昵㙥昸㠳㘴㝤〲挱㌱戵㠴昷扥㥦晢摡扥〷改戶搱摡㝣戶散捤攷㔶㉥㍣〵㥣㙥敤㉤㘹㤲攱㍢昹㐵㜲㔹慦㄰攲搲晥㘱晣摤扡㠳㤶愳㡤㠲捥愳て扡改〸ㅢ慦挳㝤戶㠵攸昷㔹㜴ㄵ㔳〴昸改㐶㤴攱㠳愰㤷㡦慣㈸扥㡡㘵㤱〱㤰捦ㄵ慢〰摤愹晡挹㡤愸㝡㈴ㄶ挸㠲㘷っ㤲㘳㔹㍣㠱㠶摣慥㜰搹㘰〹㉥㕢愸戳〴昲㝡摣〳昹㥣攰㔹㐲㑤攴㑢攸搰㥣㠸㠵搲敥ㄳ昹攲㐶ㄳㄱ戴〲搴㐲㤳攳㡦挴㕡㐴慦愳㕡户〹ㅣ〲ㄷ㘰㤸㘲㤱戲愶ㄸ㠶ㄶ㝥㐸捣㈰晤㉡晡晢攲攱攷㥦㘳晡换㘱愱〴㈱慡搲㤳愷㈰㔴㤳晦㑣㜲昲ㅥ㑡扢㑦晥㔳ㅢ㑤㝥㠴㌲㤲㌳搱〳㠰愱㍥㔱挱ㅦ戵㤸〶㌲摣㐷晥挴㔹〲晣㔲戳ㄸ㌱㔰愲晡㕥㐰〶㝤戹攱慡搵㐵㘴攲扥〵慥㍦攳攳ㅥ㘵ㅦ昱㈲㈴㝤㌹挵搰ㄹ㕢っ戵㘲挹㡥扣戰摢㐲㌶㘰㐹晣㕡戶慢㐸㉦昶ㄸ攱ㄷㅦ㡤ㄱ㜳散㔸晣攵㤴ㄶ挵㥣㐰ㄸ愱㐵㑡晡攱㐶㡡㡦挴㡤扦晦㜴换㘵㡡ち㈴㔰㑦搸㤸㜴愶ㅡ㝦㌸㙥㝣〰㕦㘵愹㌶㌹摥㈰㘰㝡㌱㙥㑣㝡㔴㡤ㅦ㡢ㅢ晦昹挰摥㘶攳㤸づ挳㤱ぢ㈴㤲っ㕢㔷㔹晦㠹㉦戴㠷搱扣㘰㔲㝦づ㤸㘱㌱㈵愷ちㅤ搷㤵〶ㅤ挴㘵㄰て摦㐸捦攱㙥ㄳ慥㠰㐰挸㠶晦慢㠴攳戸昳㌴㙢〴〶㍥㠱㕥㐳戰搹搳搵ㄳ㍢ㄷ捤㜹て〵晤收㜱ㅦ㘷慡摡戶㈲ㄱ㤸〳昹㜰㝦㌷㜱捡㘷㤸㡥慤晤㠸㠳㘴ㅡ敦㤰昴愶㍣㔴㘰㈵㉦㍥ㄸ㘳㌶昷㘸㡢㘶昴㐷㠰ㅣ㐸㐷㐰㘶昴㐷〱挳㐰っ㙦㉢攷㐶挸晦㡡戹㍦挸㡡てㄱ㍣〶㔰ㄶ㘴㜶搲㐱昱挳〰挳昱晦愸㘲㙣㑤昹㑢㌴昱㔰晣戲㈴ㄹ改ㅦ㘵㠷㡦〱昴挱㝤㉢㈲㈲㉣敢ㅦ㐷㐹昲愵ㄴㅣ敡愵㥦㘰挵㈷〹㍥〵㔰㉥㜰戲㕢摥㌵慥愹㐷捤昵㘹㜴ㄵ㡦ㄲ攰愷㝦㈶捡昰愱挰㝤㜸㝢㜷㕢㤹㐷攱昸挳㝥㠴㍡㔳㕦昰摦㡤㉦昲搷戹攸㍥晣て㐹ち捡戰捦㙢㙦敢㙤㉣㌲〱㙤㜲昵㕢挵㘶扦㡣㜱戸慥㔶〴㠵㈳㔲愹㤴戴愲㈰扥戹㘰攱攲つ㝣换㈱㔵㈱〴㘹㐰㔵㌸㔱挵㘱ㄴ攸㥦㘳㔳攲㤸㜸搲㍦捦㈷愲㔶㙤攲ㄷ愲っㅦ〴昱慡扡㍦㄰㜵㡦㕦㐸㕣慢ち慢敤㠵挴扦慡㔸㐹扥昰㜱づ愶㤰㠵㑣㕡㉢ㄱ㘹㡡㠶㥥㐰㘶愸㙦㤸㜳扢て㍦敤愲愸㥥慤㥤㍤晢㡦攱晣搸搵昹昷扣㙢昰昱ㄷ㝦昱晢捦晥晡㝤㠷晥昴慦㈷㥦晣昵ㅦ㍥晢摣扦㥥㕤㍥昴戳愷㥥晡改㍤㕦㝢敥昷扢捤慦㙢㑦晦㘳敥敢て㑦㥥㝦昸㐱昳昴慤㐷ㅦ扥晦㠱㝢㈷ㄷ㉥ㅢ敦敢敢敦扦㜹昴攷㔷扤㘹攴搱〷㥦ㄱ㍦㜹攱㑡㐷愸攵攲〵改㘹㜰搹㙡ㅡ㕦㐱〶搳攰㡣㕦搵㘹㜰戹㙡愳㤶愳㡤㥡㐶㐱〹㍥つ㑥㐰㔵ㄸ改㡡㠱晦〰搳㝢戳换</t>
  </si>
  <si>
    <t>Decisioneering:7.0.0.0</t>
  </si>
  <si>
    <t>61e506ab-e567-455b-899e-d1547e1718c6</t>
  </si>
  <si>
    <t>CB_Block_7.0.0.0:1</t>
  </si>
  <si>
    <t>㜸〱敤㕣㕢㙣ㅣ㔷ㄹ摥㌳摥㕤敦慣敤搸㡤搳㑢㑡㘹つ愵㉤搴挱㡤搳㠶㔲㈰〴㕦㥡挴挵㠹摤搸㐹㐱㠰㌶攳摤㌳昱㌴㍢㌳敥捣慣ㄳ㤷㑡慤愰摣挴㑤攲㈶㑡换㐵ㄵ慡挴ぢㄷ〹㤵㜲㜹㐱㐲〲愱㈲昱〰て㐸㍣〴挴攵〱㠴㈲昱挲〳〲扥敦捣捣敥捣慥㜷散㙥㕢㜰㤱㑦扡扦捦㥣摢㥣㜳晥敢昹晦㌳捤㠹㕣㉥昷㙦㈴晥㘵捡㌳㜳挳搲㠶ㅦ㐸㝢㘲挶慤搷㘵㌵戰㕣挷㥦㤸昲㍣㘳㘳摥昲㠳㍥㌴㈸㔶㉣搴晢㠵㡡㙦㍤㉣㑢㤵㜵改昹㘸㔴挸攵㑡㈵㕤㐳㍤〷攱㙦㈴㝥搰搹㙢㌰て戰㍣㌳扤戰昲㈰㐶㕤ち㕣㑦ㅥㄸ㍢ㅢ昶㍤㌲㌹㌹㌱㌹㜱搷攱挹㐳ㄳ〷て㡣捤㌴敡㐱挳㤳㐷ㅣ搹〸㍣愳㝥㘰㙣戱戱㔲户慡敦㤴ㅢ换敥〵改ㅣ㤱㉢〷敦㕣㌱敥㝡昳攴㕤㠷て㥢昷摣昳收㐱扣㍡㜷㙡㘶㝡搱㤳愶晦ㄲ㡤㔹攰㤴敦㥡㤵㔵㡢㙢㤳搲戳㥣昳ㄳ㌳搳昸㉦㌱㝦㍣摤㍤戱戴㉡㘵挰㔷㑢㑦㍡㔵改敢攸㌸㘰㑦昹㝥挳㕥攳收改昶㌱㉣戵㙡昸㐱挱㥥㤱昵扡㙥挷愳㤶散〵散㕤摤搸ㄸ戴㤷愴攳㕢㠱戵㙥〵ㅢ㐵㝢ㄹ〳搵㠶散㌳扥㍣㙤㌸攷攵㈹挳㤶〵晢㜸挳慡攵挳㤴敢扢㉤ㅥ㈲㌹㌱戵晣㠹㈹摦㥥㔹㌵㍣㌵㈳㥦ㅢ㤳搱昶㤸㔷㑤户扤戹晢戸㥣扡㝡〳挷扣愵㝢㍢搴㥣㌵扣㘶换昱敥㉤愳挵愷㘷㜰㐷昷昶㠹㍤㑡昷㜹㐳昷㍥㙡㉢搳慤挵㐰㐴摦㙡㐷戱ㄸ扤㐸搰㑦㔰㈲㈰〲昵㌲挱〰挱㈰㠰挸晦ㅤ㕣㤲散挸㉡慤㘲㘸㤵ㄵ慤㔲搵㉡㌵慤㈲戵㡡愹㔵捥㙢㤵㔵慤㘲㘹㤵〷戵捡〵戴㠹㔳愹扦㕦㡢搲㥦敦晢攳㜷晦㜵昹㕦㔳㑦扥敤昲敦㠲㥦捦㌹㠳㝢搰攸晥㘸㔲戳㥥㜱ㄱ愴搶愲㘲㜰〴晦㙤捤ㄵ㘰ち昳戰㜹户㌹㌹㔹㍢㝣搰戸搳㈸㜰㔹ㄹ挸㑦ㄱ捡〸摡づ㥡て㔸㑥捤扤愸㜰㜷挳戴攱换搶挶㡤㐷㜵搳㙥挳愹昹慦摡扣㜲㈹㌰〲㜹㝤㝢㕤㙢㤰㡥㙥㑢㘰㉢改慢昷摤搸摥敤慣㔱㙦挸愹㑢㔶㔸晤敡戶㙡㝢搱㜳㔷扡搷ㅥ昳攴㐳捤摡㡥ㄹ㑤㐱愸慤慢戱㍢㔶ㄹ㔶㠵昳ㅡ㥢㔹㜵㝤改愸改㡤摢㡢㔶昵㠲昴㤶㈴㐵愲慣愹愵㕥捤慡㠸敢挷ㄷㅣ㉣ㄴ摣㕡㝢㙤戲搴扣昷㔲〰㘶㤶㌵捣㜷㑤㝡挱挶戲戱㔲㤷搷愴㥡㠴敦㐴挵晥㔴昱㌱户摡昰㘷㕣㈷昰摣㝡扡㘶慡戶㙥㐰搲搴㑥扡㌵㤹捦攷㤴㔰㠰挰敤敢ㄳ㈲㜷㝢㜷㕥㔰㠸㐸愰㤸㡣㝣㕤㥡散㈶㑥㘳㜵㔸㐵㕤㤲㈶戵搷㙤㌱ㄸ攷慢㘴㑣〶〷㈶搶㐴晤挱㤷扥㝥㡢㘱㥢㤸㝢㜹ㅢ㙢摡㘸戴晡㝢搷愵ㄳ㥣㌰㥣㕡㕤㝡㤹摡㑦㜰㐶晡㌰㐰攱ち〴㐲搷摤愳慡ㄳ㤷挴㐶攱愲㔵ぢ㔶㡢慢搲㍡扦ㅡ愰っㅡ戲㔴攲搶㜶㈴晤㉡ㄴ改㝢〹㐶〱捡攵㕣㜱ㅦㅢㄵ换㐸戹〲愵㔳〶㉦愷〴㌹晢愵㜸㜹搰㍣㘶搵〳ㄹち攵㘱ㄳㄸ〹戵㥡㐲摦㄰㐹搴㌳慡愱挲搸㘷捥㠰㑡つ换〹㌶㕡㝣摢挱㈵㈱ㄱ敤捡㠲ㅤ㈷ぢ㈸ち搲昲㈰㠳搷㐰㌴㙤搲㈰扢㜱㠲㠸挸〶ㄹ㥡ㅤ㈳愷㠹㡣敤㌳㘴〴摡㈷㠹㤰慤て㜶㤷ㄱ㈴昶㑥㈲㘵愷慥晣戸㉢捤㌶戳攵㐳㘹㜶㌵㌶㑥扦㠶攰㕡㠲敢〸昶〳㠸㍦㐱挲㔱捡㈱㥦㑥晡慢昰慣摦㐰昰㙡〰挸㈷㥤㌲㈷ㄲ㔵戴愱戶㘳㐷戲摤㄰散㘴㘵ㄴ㠷愲㠸㤶㜱搳捥ㅣ戲ㄵ愲㈳慢㜳㘷攸摡扣搲戱户㜶愷捤攴㜲㐸㤱ㄹ㑤㤳㙢摤愲㘹㜲㈳搸戴㐷扤㜵ㄳ扡敡㘳〴慦〱㈸敢慦㈵㠴㜲愱挱扢㍤㡢㥥㈶攵㉢挲㉣ち㡤愱ㅥㄵ㝣㐴挸㍣〲㘴〸戹㡥攳换慥つ㑤㜳㜰摣㝣挵摢搰〷扡昳㜷㠴昴㌶扤戹慢㜷攸㉦㝡㠱㔶昴捤㘰㉦昱摢慥㍡收ㄶ㔴敢户ㄲ摣〶搰愶㘳㜸晡㝥愱㥥〲㘵ㄶ摢〹捣敤愵搷㐵㔹戹换ㅢ㙢㔲㘹愰㐱㜳搹昰捥换〰ㅥ㡣戹㔹搸挲慥攷挹㍡づ戵㌵㔵挰昳换戵改㐲晦㤸攷摡㉣摦戵㤱晤㔷㠴㘲挸攷戵扥㕣㥢㡤㥣㘱㙢㈶㝣㑥〹捡愱づ扥戳扢㤰㐸㜴㑡㤳ㄷ晢㘵㥦㉦㜷㈵㐹て㤲攴つ搸㔶晤㜶〰㐸〹昱敢慥ㄲ攵〰㥢扤㔱㌵㑢㕢慣昴昰㘵㥣㑥摡㝣㠸ㅤ㜲㘴㈰㜴搸㑥挳㝦攰て搹㑢㤶摤ㄴㄶ〳昶愲昴慡昰㉤㔸㜵㔹づ摤戲ㄴ㌵扢戲攲ㄵ㈲㉢晡晡㍡捥搳ㄹ晥㌵㐵㈷㙤㔲㈲㤳摢㌳㉢㌳捥攲㉤愲愲ㅢ㤲㐲㈵挳㌵搴㤴㐰愴㍣戶摤ㄵ㌱㍤㠸㤸㍢戰㜱晡㐱㠲㐹㠲㐳〰㠵㕦㐰搲㙣㜷攳ㄹづ敢㕦愷㑢扢㔲挹㤵㠸〶攵㈲㝣扥慢戰㍡捣搷扣㠹攰㙥㠰㌶昳㠷づ挸っ㐲㔴㈸㑦㄰愲ち㘳㤸㘷㉤㜹㤱㌴戰挷㐴㘰㘹愶攱〷慥捤挸搲㤰㌹敢㥥㜲㠳㔹换㕦㐳㈴㙡搴㡣㌲て慣㑡〷搴攵挱昶㘹㉢㜳搷搶㘴㑤㌷㤷摣〶㐴摢摣散㑥㌸㤸㘳㍢㘰㑢慡戳戹㈶㤰㝡㍢ㅦ㘳〸㠱㥤㔶晥㔶㝡㘳户攵晤收愱㙦戸戵愳换㔶㔰㤷〳㘶挸㜴捣㤷㑣散㈲㈲〷戵㝥㜳㜹搵㤳㜲㜶挸㍣敥㔹戵扡攵㐸㈲〳㌶㈶㠳㜵昳昲㍣愲〴㡢㉥㘳㠰慥㌳㘴㉥㝢㠶攳慦ㄹっ㈸㙥散㑤㍤愹戰㐸挱㥣戶ㅣㅦ慦㔱㔸㘴㝥搸㕣㕡㜵㉦㈲㘲摢戰㥤攳挶㥡扦㈳戰㐲愲て㤳㐲㡤搰㠴愶㠹㤲㔶敡ㄵ㍦㍣㤰攷㜲攴扤㍣㠱挲㔵慥㐰㥦㜹㠶昶愶㕤ㅦ挵㘸㘸愷㜳㑥㠳㠸ㅥ㌵ぢ晢㌲愵㌰㌹㔵扦㠷㝤摥〲㜰摦昱㌳㜳慤挸摣㡢㡡㔹ㄷ攸攵捦㤰昱㡡㉣㥡㠱㄰晡攸昶㠴愴挲㌲㔲づ㌸㄰ㄸ攷㔳㍢昹㤵㑤搵㠶搴户愷㤵㍤㠶㐸搲愰㌹㙦慣挸㍡攲搱戶ㄱ散〹ㅦ㘸挶摡㐶摤㡦敡㘶㕣摢㌶㐸㕡㈴换愵慡㐱ち㥥㙡〴敥㐹换搱㑤〰㐵㝦㔱㤱㜱〹㐵挶㈵㔵㌴㘸㥥㘶㘸㔰攵㌹㤶㝢摥昰慣㘰搵戶慡㈵㍥㌰㝣户㈳㘸ㄲ㑣㑥挹ㅢ愷㔸㘶㡣戵㔹昳㘷㘰戲昹ㄳ㐰昷〴攴㈸户㡥攸〷攵㙡愲㠸㝦愲㐷挷ㄲ〴㡣昲㤴敡㙦挳㘸〵㜵㍢〲㈲㐷愵㉢昱ㅤ㡣㉢㡦愲㈴ㄴ㐲挴㝡〶㠹挰㉢㤸㄰昲㜴㜱ㄷ捤㌳㡥ㄵ〰㝢挴搸㌱㉢㤸昵㠱㜲〰㘴搵昱昶㝡㠵搵㐴愷昱愶㔶戸愹戳㉡愵㈶㙥散慣㑦敡㡤搷㙤㔲ㅤ㙡㤴㠴㈲搹慡㤱搲㉣㥢捣㜱㈷愹ㅡ愱ㄴ㜷慣㙤㐴㤶摢戴戵敦㤴㈲㉦㐲㌱㈹㥡挹改㙦㔷㠴㠲㐰㙦愴愳攸戳捦㈶㡦㐴挴㠶㌶㐰㤹㝡㉡㉣ㅢ㡡㐲㠲㜳戸㜶㔲㤳攵攸〹晣扤㈷捡㉥㌴㠲㔴㡤㜱㘹㌴慡㤹慡搷ㄷㅣ㔸〹㔵挳慢敤㄰㤶挶摡㐲つ愳戸戳㔷敤ㅦ㙥㙦㠲ㄱ㈳㌶㘴㔸㈴挳てっ㌶〴㜳㈵㈲慡戴捥㠶戸搵捤攲ㄲ㥦㑥㑡挳㔱ㄸ㔸ち㙡戳㜲㕤㤹㘱㉤㑢㝥㔴㜵㘸㥥ㄶ㤵ㅣ搵捤愹ㄵㅦ㉡㍤愰ㅣ㡦㜲㡡挱㜵昳㌴摤㔲戸挴〰戱ㅢ攵ㄶ慢〱㐲扢捤〱㜸㌲搸㌹搸挱㡥㠴愱ㄳ㕡㘷㤴愰挵っ挲㑤㉦㠲扣搳㈳㐶㈱㐸㑤㤵晥㜶㔴㝣改〹愶㙦ㅣ捤挵㤹㠸㠹ㄸ敥捡戰ㅥ㠰摣㘴㘴㤲㕣㌴ㅡ〷捣㐳挹愶㠴搶㘰㕣㐶ㄳ㘳㠸㈶㥦ㄷ攰ㄶて㘳㔹挳㘴㥢㍡敥戹〵ㄶ戴㘹㝤㘳㡦㌹攷㔴敢㡤㥡㔴慡㌸㤶搵㑡㈳敦〸㝣愹㉢㠰㈱㌷㘵散㑢戴㈹㜳㌸㑡㜱挹㐴㔲敦㜶户㝥ㄴ摤㤵㤰挳ㄸ愱敡㘳〰㌲挳㉤愷〲㘲ㅤ昷ㄴ㘸ㅦ敥㙤㕤㘰㔰㤷攷㈰搲㍡㡡㈸换收㜱ㅦ慦ㄹ㐵㔶摣㤶㘸㌶敦捥扢戴搹ㄳ㐵㈷慣戰㘸㐷攰〸敢っ〵㕥戱〸㘳愴㐷敥攰㈰戹㉢㔱㜴昷捡愳敡㌱㜷〵愸㔰ㄸ㄰㡣昱昲ㄴ㤴挳慥㠲㤱㘸㜰㙢㉤慢㕢㌰晡㑢换㕢㥦〲㄰っ〳搳愰㐵换搰挰㤹㐱㝥㙢〳攷㈶戴捡㠸㤰㈶㠳愹㡣㔱㡥挲㘱て愴㠱㥢㜸㤰㕥㜶愱㠴㠲㝤敡㘲㔸㝣㌷㜱摣挶ㄱ挸昵慥㘹㉢㕣㌴〲㕣㝦㜱昶户ㄵ㑦搵㙡㌴㜷攱㥦摢ㄱ㔸挵搵㡤搰ㅣ摤搷㜶㈹㑢慤㠹昶摤捤㙤ㄵ搱㘵挱㐳戳ㄳ㈷㡣愰扡扡ㄴ㙣㠴ㄷ户㝡㈵㠹挲㡦攰㡦搸昴敤戴㤹昳づ㉦愲慥㜳敦换ㄷㅣ昷愲愳收㔵昰㜹敢てㄴ㠲㉢㤴晤㥣㘴㌹昷㙦晣㔳㐹换ㄵ㝥㠸ㄱ户㌳㙤づ搰㜲㤰㜰ㅣ㤵㐲㘹㌰㠶㝣〶㥤挰㜶㙦摥ㅡ㈰㥤散㙢愳ㄳ㈵〸㜶〹挵㌹晦㤲ㄱ㡡昸〱搰㑡㘲〹㡦攴搸昳㘷挰晡攲晢㈸㈱挲昱ㅣ㠹㤱挲㙢㤰换㐰㥤ㄲ攴搱ㄵて㕥〸昹晦挱㔲捣捤㥢戲搳㝦㠱㤹挵㜳敤㈸扡㤱㈸晡㕥〷㡡〴慦㠱㈸晥扤て㤹㌸ㄵㄸ㥥㝤㐱㠱㜰慥㘹昷〰晡戲㕦昸晤ㅦㅥ㐰攷㈳攲㔰㌶ㅡ㐲㙤户攰戹㘹㈲昴㜵㤸〸っ摥㉢ㄳ攱㈴㌲㠲㔱晣搰㐴㠸㝣㈰ぢ㈸搸摡㐴㘰㙣㉦挳㄰㑣㠴㕡ㄳ㙥つ㥥挰慥戱改ㅦ㍢㠱㡢户搲㐷㍣ㅦ㑡换㥦㠱㐷敡摡捥攲㐵挳㌳散晤慡晣戸㈷愱捣扣㘵摣攴㔶㕤搸攳晡㑤㙢㔴愷㑤㝣ㄵ戱㤷㝤搷㥦戲扤晢敢挰㔴㤸㐲昷扤㈸㠹攲㡢昰㤴〸㥥ㅢ㜲敦摦昷捤攳扦㝢昸昱愳扣慤ㄶ搱㙡攱㜶攴㝢〹搹搳㥥㐰㔰㌷㜱㔱攴㙡㝥㤸㜳ㄲ㥦㈸㔹㙢㜵㌹㙤㜸捡ち昲㜵㍢捥㠶㠴㤷㈰捣㤰昸㜶㠲㠹㠹㝢て愱㠹㌹搱收敥㔴ㅦ㌶㈹ㄷ攱㐴㘲攲捡愷ㄷ㠷つ㐵㔷㐵搶愳戵㔹昸㌶㔴搱ぢ㥣㐸摡㑡攴愹㤳㐹㠸㙦戵敢扡挳搴㜵攱㐱㠶㘱晦㔸㑡㈱晥㐰ち㐹ㅥ㘴㜸㈱㐰㐹愹搳挸ㄴ敥〰挸㠸慣戵㠷㜸改て搸ㄵ〲戲㜹改慦挷㡦㔸戰㡢挰㘲散㡢敦昵㐴㑢㕢㌴㔶㑤っ搵㉡㥢㘶〹ㄹ㜵㜸㘱挱㘴㕣㥡戲㜴づ愱㜴摢敥㈸扥㘴挸づ〳㙦㈱㘳ㄷ㙣晡摡捡昶扤㑥〳㌷㍦愰㘷㡡㑡㘱㌸㝢㔹㡣〳愹㡡搱㠵㑤换㘱ㄱ攱㜰㤸㙤㜶ㅡ㠸慡愰戳㥣晤㌸㤵㈲昸挷㉦㠵㔸㍦摥ㅡ晡敡昶ㅡ敡㌸愷ㅦぢ攴て昶搷㡤ㄹ㡣㡤户㤲㘳㈰㘱户搵慡ㄴ㕥て㍦㠳㉥㕣㜴㑥攸慤慣㝡ㄶ㠷昱㈷收慣㍥慤㐳晦㌳㝡慤㌸敢㉣㝢㌳㡣㥤搲晦敦㐲挱㤶晡㕦㌰昶愶㄰昹敥㈸挳㠷〲攳㈷㕢㠶㙣戸㈳昰㙣㈳㜸愳づ挶扡捡㌲攴ㅤ收㤶昰昱㙡㔸慤㈴㌸晣㕥昹昶慢ㄱ捤扥戴㙤〷扡ち㐰挶㠶ち捦㐰〴㜵敤㥦㤶㕢昱改戶昸ㅥ㜴摣㜷搲慡㝡慥敦㥡挱搸ㄲ㠲扥㘳晣昶捣㠴捤㌳㈵扥摥㉥搴㙥挶㑥っ扥て㝤㑥㉤㐰㘰㥦㤲挱㑢ㄵ㡢㘴㘴㘱㝢㤱っ㝥㠷㌴㤲〸㉦㔱㍢昸㔷㤹昷㌷㡣㍡㍥㕤㕤㠰慦㌳㘰搱㡥㔰㜶愱挷戹晤㠶〶户づ㜷戴摥〹㝦㤰慣㑦㈰㌸愶㤶昰㥥昷㜱㕦摢昷㈰摤㌶㕡㥢捦㤶扤昹摣捡㠵愷㠱搳敤扤㈵㑤㌲㝣㈷扦㐸㉥敢ㄵ㐲㕣摡㍦㡡扦摢㜷搰㜲戴㔱搰㜹昴㐱㌷ㅤ㘱攳㜵戸捦戶ㄱ晤㍥㠷慥㘲㡡〰㍦摤㠸㌲㝣㄰昴昲㤱ㄵ挵㔷戰㉣㌲〰昲戹㘲ㄵ愰㍢㔵㍦戵ㄹ㔵㡦挴〲㔹昰㡣㐱㜲㉣㡢㈷搱㤰摢ㄵ㉥ㅢ㉣挱㘵ぢ㜵㤶㐰㕥㡦㝢㈰㥦ㄳ㍣㑢愸㠹㝣ㄱㅤ㥡ㄳ戱㔰摡㝤㈲㕦搸㙣㈲㠲㔶㠰㕡㘸㜲晣㤱㔸㡢攸㜵㔴敢㌶㠱㐳攰〲っ㔳㉣㔲搶ㄴ挳搰挲昷㠹ㄹ愴㕦㐶㝦㉦ㅦ晤挵昳㑣㝦㍤㉡㤴㈰㐴㔵㝡昲ㄴ㠴㙡昲㥦㑥㑥摥㐳㘹昷挹㝦㜲戳挹㡦㔰㐶㜲㈶㝡〰㌰搴㈷㉡昸愳ㄶ搳㐰㠶晢挸㥦㌸㐷㠰㕦㙡ㄶ㈳〶㑡㔴摦㡢挸愰㉦㌷㕣戵扡㠴㑣摣户挰昵㘷㝣摣愳散㈳㕥㠴愴㉦愷ㄸ㍡㘳㡢愱㔶㉣搹㤱ㄷ㜶㐷挸〶㉣㠹㕦换㜶ㄵ改挵ㅥ㈳晣攲㈳㌱㘲㑥㥣㠸扦㥣搲愲㤸ㄳ〸㈳戴㐸㐹㍦摣㐸昱攱戸昱㜷㥥㙤戹㑣㔱㠱〴敡〹ㅢ㤳捥㔴攳て挵㡤て攱慢㉣搵㈶挷ㅢ〴㑣㤷攳挶愴㐷搵昸昱戸昱㕦づ敤㙦㌶㡥改㌰ㅣ戹㐰㈲挹戰㜵㤵昵㥦昸㐲㝢ㄸ捤ぢ㈶昵攷㠰ㄹㄶ㔳㜲慡搰㜱㕤㘹搰㐱㕣〶昱昰㡤昴㍣敥㌶攱ち〸㠴㙣昸扦㑡㤸挳㥤愷㔹㈳㌰昰〹昴㍡㠲捤㥥慥㥥搸戹㘸㉥㜸㈸攸㌷攷㝣㥣愹㙡㍢㡡㐴㘰づ攴挳晤摤挲㈹㥦㘱㍡戶昶㈳づ㤲㘹扣㐳搲㥢昲㔰㠱㤵扣昸㐰㡣搹摣㘳㉤㥡搱ㅦ〵㜲㈰ㅤ〱㤹搱ㅦ〳っ〳㌱扣慤㥣ㅢ㈱晦㉢收晥〰㉢㍥㐸昰㌸㐰㔹㤰搹㐹〷挵て〱っ挷晦愳㡡戱㜵攵㉦搱挴挳昱换㤲㘴愴㝦㠴ㅤ㍥ち搰〷昷慤㠸㠸戰慣㝦っ㈵挹㤷㔲㜰愸㤷㝥㥣ㄵ㥦㈰昸㈴㐰戹挰挹㙥㝢搷戸愶ㅥ㌵搷愷搰㔵㍣㐶㠰㥦晥改㈸挳㠷〲昷攱慤摤㙤㘵ㅥ㠵攳て晢ㄱ敡㑣㝤挱㝦㉦扥挸摦攰愲晢昰㍦㈴㈹㈸挳㍥慦扤愵户戱挸〴戴挹搵㙦つ㥢晤㈲挶攱扡㕡ㄱㄴ㡥㐸愵㔲搲㡡㠲昸收㠲㠵㡢㌷昰㉤㐷㔴㠵㄰愴〱㔵攱㐴ㄵ㐷㔱愰㝦㤶㑤㠹㘳攲㐹晦ㅣ㥦㠸㕡戵㠹㥦㡦㌲㝣㄰挴慢敡晥㘰搴㍤㝥㈱㜱慤㉡慣戶ㄷㄲ晦慡㘲㌵昹挲㈷㌸㤸㐲ㄶ㌲㘹慤㐴愴㈹ㅡ㝡ㄲ㤹愱扥㘱捥敤〱晣戴㑢愲㝡慥㜶敥摣㍦㠶昳㘳搷攷摦昵㡥挱㈷㉥晦晣昷㥦昹搵㝢㡦晣昹㥦㑦㍤昵慢㍦㝣收昹㝦晥㘸攵挸㑦㥦㝥晡㈷昷㝤昵昹摦敦㌵扦愶㍤晢㡦昹慦㍤㌲㜹攱㤱㠷捣㌳户ㅦ㝦攴摤て摥㍦戹㜸搵㜸㕦㕦㝦晦㙤愳㍦扢敥昵㈳㡦㍤昴㥣昸昱㙦慥㜵㠴㕡㉥㕥㤰㥥〶㤷慤愶昱㘵㘴㌰つ捥昸㘵㥤〶㤷慢㌶㙡㈵摡愸㘹ㄴ㤴攰搳攰〴㔴㠵㤱慥ㄸ昸て摥搲戵愷</t>
  </si>
  <si>
    <t>CB_Block_7.0.0.0:2</t>
  </si>
  <si>
    <t>CB_Block_7.0.0.0:3</t>
  </si>
  <si>
    <t>CB_Block_7.0.0.0:5</t>
  </si>
  <si>
    <t>CB_Block_7.0.0.0:4</t>
  </si>
  <si>
    <t>㜸〱捤㥤〷㥣ㄴ攵晤晦敦㌹敥㤶㥢〵扣戵㈷㠲㝡㈲挴〲攲昶㈲ㅡ㠴㍢㝡ㄵ戰㤷㜳换㉣㥣㕣㈱㜷〷㠸㘰敦扤㜷慣挱ㄲ㙢㘲㑢㔴㔴〴扢㤸挴ㅡ愳㈸挶㥡㈸㤶㔸㘲て晦捦攷㍢㘵㘷㘷㘶敦㈴扦晣㕦慦㉣扢て昳㝣㥦捦昷晢㝣昷扤搳㥦㤹戹㉡㔵㔵㔵戵〱㉦晥捦㔷つ㈷〶捤㕡摣搵慤户㡤㘸散㘸㙤搵昳摤㉤ㅤ敤㕤㈳㐶㜷㜶㘶ㄷ㑦㘹改敡敥〳㐱愰戹〵敤㕤戵捤㕤㉤㐷改㜵捤ぢ昵捥㉥㠸㙡慢慡敡敡戴㙡戴㙦㙤㝥㐲㔶㐵愳㤷㔶挳〲慡㉡㉤挰愲㉦㡢㍡ㄶㅡ㡢㈰㡢㝥㉣晡戳ㄸ挰㘲ㄳㄶ昵㉣㐲㉣㌶㘵戱ㄹ㡢捤㔹㙣挱㘲㑢ㄶ㕢戱㘰慦摡捦㔸晣ㅣ㐵晦㙤㔰捣㙥ㅣ㌳㍤㜷〴扥挳慣敥㡥㑥㝤㜸挳㝥㐶愶㝢㐵㈲㈳㈲㈳攲㠹㐸㜴㐴㜸㜸㐳攳㠲搶敥〵㥤晡㕥敤晡㠲敥捥㙣敢昰㠶ㄹぢ㜲慤㉤昹挹晡攲搹ㅤ昳昴昶扤昴㕣㌸㤶换挶搳㤱㜸㈲㔱捣㘴搲晤〷㈲昲戴挶㌱㌳㍡昵㘲搷㝦㉢收㈰挶㥣摥㌸㘶挴㌴扤晢扦ㄵ㜳㕢挴㐴挸愶㡥戶㙣㑢晢㝦㈹㘸㉤㝦挹㐴㤳㥥㙦攱㑦慥敢㥤㉤敤㜳㐶㈰敤㌲搰愸愵㐶㡣敥敡㕡搰㌶㥦㜳㑦愳摥摡㍡㔳㉦捡㑦摤搶搴搵㍤㈳摢搹搶搵扦㡤晣昴㑥扤㍤慦㜷㙤搲㌶昶挸扣摥㙡ち扢敡摡昶换㜶㑥换戶改㌵㥣愸㙦㌳㝥挳㠹〵扤扤扢愵㝢昱㠰戶㝤扢昴㤹搹昶㌹㍡㈵戵㙤攳ㄷ戴ㄴ㔴㑤つ摥㔵㝤㜶昲换㑣㝥㈸攴搳搶㌸㌷摢搹㉤㌵晥㠴ㄱ㍦慤㘳㜶㤱㙦㔱㤶ㄷ㘷愹〶㤷ㄷ㝦戳㔹㉤㙤㤳昵捥㜶扤㤵㥤昰㤷ㅣ收ㄲ〹㈰攳㜷戰㐹㔹㕦㠷扦㤲敡㘷㉥㜲晣㉥散㈵戰ㅤ㡡㕤愶㜵㜴戶㘱㠶㥣慡㘷摢昷ち㡦㐸づ㥦搵㕤㘸搲ㄷ㘲㌲ㄳ㑢挷㈲㤱㘸㉣㤹㐹㠷挳搱㜰㐲摢ㅥ㜲慤㠱㡥㍢愰攸㌳㈱ㄶ搶〶搳戴㈳ち㔵戳ㄶ㑢戸戳〷㉥㘵搵捤搹敡收㕣㜵㜳扥扡戹㔰摤慣㔷㌷ㄷ慢㥢攷㔴㌷捦慤㙥㙥愹㙥㍥愲扡㜹ㅥ㌴搶慢慥㙦摦㙡昳㌵昴搱㡢㜶㜹㈳晦昲戸㠷捦晤㜶㥦挷戶晤昶㌸挵㠵㕡搶〹㐳㌱戱㝢㜹挶戱㜰㈶㔶㑡㍡ㅣ㑥㐵㤲㤱㐴㌲㥣㑥㈶愳戱㑣㈶㠶扣㝦〱㈷㙤㈷ㄴ㠱㥤ㄹ愷㌱ㄶ搳㜶愱㘹㔷ㄴ㑡扤㡣扣㤹晢㑢㙦摤㔳昷昱㕤㔵㤳捥㥦㜸散愳晢㥤戶挷㘲挵㤵㠸㜴㍡ㅣㄳㅢ㠱㘹㌷挶ㅥ㠱㈲戰㍢㈳㑣〴愶㌰㑤ㄱㄴ㑡晤搱散㙥㔵㑤昳㡣扢扦㝥㘴敡㝤㡤敦ㅥ戳扥扡改〵挵搵㤵㜴ㄷ挳㠴慢扢㔴改ぢ㝡㝥㤵㌸㘳㈷㔰〴㤲㡣㌰ㅥ摤愵㘸㑡愳㔰敡㐹戳扢ㅤ敥㕦㜴敢扢戹捦愶㥦戶攱㤹攱户㍥㜵晦挳㡡㉢㐶改㙥て㑣っ㉦㐷ㅡ挹㤴晡ぢ挷㌲㠹㜴㍣ㄳ㑢挴攲㠹㜸㌴㥤㠹愵戴㤱っ扦㈷㡡挰㕥っ㌲㉥㥡搶㝥㐹搳㈸ㄴ㑡慤㌴㝢㡣扤昹挹散ㄳ慦戸㜶晣挵㙢㔷㍣户摤㔷ㄷっ㔱㕣㌴愵挷搱㤸㜰昷ㄸ敦戱挷㌱っ摦㠸㈲搰挴㈰㔳搰攳㔸㥡挶愱㔰敡㝥戳挷昳㍥㕥戰挳㈱㑢㜷ㅤ㜳摢㔳㤹挴㠸敦慥〹㈹慥昲愵挷〹㤸搸捤昵ㅤ㔳㠹ㅥ扢㥣挸昸㤳㔰〴㈶㌳㑡㈳扡㥣㐲搳㔴ㄴ㑡摤㘵㜶昹慦㜵㔳㝦㔸㜰晦㠴㘹㈷捤晦昲㥡搳㘶㥣ㄲ㔷摣挰㐸㤷搳㌱攱晥㤲㍤㘳㥤挱昰晢愰〸捣㘴㤰昱攸㜱ㄶ㑤戳㔱㈸㜵慢搹攳搳挳㕦㕣昳搸戳㕤㝢摦㤰晦挷㐹ㅦ㕥㜳搰㝣挵攵㑣㝡摣てㄳ敥ㅥㅤ㡢戳捦て戹㍦挳ㅦ㠰㈲㜰㈰㠳㑣㐰㡦〷搱㜴㌰ち愵㤶㥢㍤㝥㝡晣搵㠷搴㕣㝢昱攸㑢扥搹㝦摢㙦慥㍢戵㑢㜱搳㈹㍤ㅥ㡡〹搷㥣敡㠰敡㤹㔳て㘳散㘶ㄴ㠱挳㔱昴㤹㠴㌹㌵㑢㔳づ㠵㔲㔷㤹摤愵ㄶ摤晢昵搷晢㙣ㄸ㜷攷愶〷㕣㝤攵㠴〱㝦㔶摣㐸㑢㜷〵㑣戸扥㘰㉦㑢扥捥昰㐵ㄴ㠱㌹っ㌲づ㑢晥㕣㥡㕡㔰㈸㜵㠹搹攳摡㤳搶㙤晦昶づ搳愶㥥㜶捣慢扦㍢攵㤶㜵捦㉢敥ㄱ㐸㡦㕣㍦㙤㕣㡦慤っ摦㠶㈲搰捥㈰㘳搱㘳〷㑤昳㔱㈸㜵慥搹攳㤷㉦㉦㙤㝤昹搲敢㈶㕤㤴㉡㍥戴㔹攳㐷搷㈹敥㝥㐸㡦㥤㤸㜰㈱㜵晣㠶ㅥ愴㕤㡣摤㡤㈲戰㠰ㄱ㥡㠰㜴㈱㑤㡢㔰㈸㜵㥡搹㕤摢昱㘷搷ㅣ㜸晣㑤㔳㙦㤹戸昵扡戸㍡敢㕢挵ㅤㅤ改㙥㌱㈶摣ぢ㐶摣昱ㅢ晡捣㌴㐷㌱晥ㄲㄴ㠱愵㡣㌲〹㌳捤搱㌴ㅤ㠳㐲愹攳捤㉥㕦㕡㜲挰㔶㙤㌷㕣摥㜴敦摦摥㙣㝡㜲昸ㅢ㍢㉢敥㔶㐹㤷挷㘱挲昵つㅤぢ扦攷ㅢㅥて戹㜶〲㡡挰㠹㈸晡㑣挱㌷㍣㠹愶㤳㔱㈸㜵㤴搹摤㜷愷慡ㄳ慥晣捤敢㤳ㅦ昹散昷挷㘷慢㤶ㅤ愸戸〳㈷摤㥤㡡〹昷㌷㑣昷晣つ㑦㘳晣搳㔱〴捥㘰㤴戱昸㠶㘷搲㜴ㄶち愵扡捣㉥搷㑥摦㜳昹敡扤〷㑦扦昰敡ㄵ慦㡤㝣攲㤳㍦㉡敥㉥㑡㤷攷㘰挲摤㘵㉦㙢㥢㜳ㄹ晦㍣ㄴ㠱昳ㄹ愵〹㕤㕥㐰搳㠵㈸㤴㙡㌵扢ㅣ昶搱㠳愱㤳㍦ㅤ㌴昶戸挱〷っ㕡戰敥搴てㄴ㜷㑥愵换㡢㌱戱搱摢挵㑢搸挳愵㈸〲㤷㌱㑥ㄳ收搵换㘹扡〲㠵㔲扡搹改ㄷ㌳搷捣晣㘶昹戲㌱て捦㤹㍣改㡢ㄵ㙦摥愱戸㌳㉣㥤㉥挳㠴敢㤷散㘹㕥扤㡡戱慦㐶ㄱ戸㠶ㄱ挶攲㤷扣㤶愶敢㔰㈸㜵㤸搹㕤攰戲挳攷ㄴ㥦敥㥥㜸晡㙦摥㙥摣攵愲挱敢搴㔶ㄴ攳ㄳ昸㌵ち㌷搶㕥收搵攵㜰搱㙥愰昳㡤㈸晡㑣〶搶㥢㘸扡ㄹ㠵㔲晢㥢㕤敡㐳㡦㝦昴昰㤷㥡㈷㥣㜷搲搷挷晣㝤慢攳㕥㔵㕢㔳㡣㑦攰ㄶㄴ慥攵㍦攲昸㡡㍥㑢挷慤昰搰㙥愳敦敤㈸晡㑣㐴㡦㜷搰㜴㈷ち愵㘶㤸㍤㉥㍤晥戹攴ㅦ㝦晢敡挴昳㡡戱〳摦ㅡ扤昴敦㡡㐷ㄴ搲攳敦㌰攱㘲敡㤸㔹㍤㑢挷㕤㡣㝤㌷㡡挰㍤㡣㌰ㄹ㑣敦愵改㍥ㄴ㑡㑤㌴扢摢㜷搵扣㤷晥戰㝢敢愴㙢捦㍦㘴摡挷㌷捦ㅢ慡㜸散㈲摤晤〱ㄳ慥敥ㅣ摦捦搳摤晤㡣晤〰㡡挰㠳㡣搰㠸敥㔶搰昴㄰ち愵挶㤸摤㕤㌵㜶收㐹㝢㝦㤶㤹戴㍣㕡㜵捥慢户摣扡㜹晦㐷搰扣㡦戹昳搹搴㤹㕤㠴摤昹搲㤱〲づ㡦昸慦昷㐳㈴ㅣ㈱ㄵㄳ挵㔴㌱ㄲ㈹㈴挲搹㔸戶㜶㝢㠴晤愹晢攲㕣攳昵㉦敥摦搲㕥攸㔸㈴㍢攷㠳挶㘴扢昴搲扥晡㌰戳㙤㑣挷㠲昶㐲搷㐰晦挶㔹摤搹㙥㝤ㅢ㜷㕢㈹㠸挷㙤ㄶづ㕤昴㉥改㙦㍢户摢㝥搹搶〵晡攸㈳㕢㡣收㙤㕤捤㌸㜰改挸㔵㙥ㅤ搷愹晦捡㙥昵㘴㌴ㅡ挷搳ぢ㈵戶攷㕢ㅡ㑤㐶㕥つ㡤㜳㍢扡昴㜶㐹㙦㔸摢㡣㤶晣㍣扤㜳㤶捥愳㜱扤㈰㕦㜵㑢㌶㤹㐷㑦挳愶户攳㡢攲㜸愸㌰搸㘹㉤㡥㍤戲㕢㙦㉦攸〵攴㍢㕦敦散㕥㍣㍢㥢㙢搵户㉡㤳ㄸ㝤愲攱攷㘵收㜱ㅤ昹〵㕤㡤ㅤ敤摤㥤ㅤ慤攵㉤愳ぢぢ戳㌸㘲㉢㑣敤㈸攸㌸攰慡攱慢㑡㔵昵改愳㔴搵慥㝥㐷㍤㡣摢㌵㐲㝥〸挷㑦㍣㄰扦昹捦捡㘷扢ㄱ㌳昱敤昰㉤㕡㜵捥㤳搵㐳㝡〹㈶㜱ㄹ㘶㤷捡㐲挷㜷攲愹ぢ慡㜷慥慣㤶ㅣ敤㕦敥晦慦戸扡㝡㜳昳摢㡦㕤㠸愳摡〹搹昶㐲慢摥搹攳㠹ㄷ挵㡣戴㤵㈸㙡㐷㘱㘹慥㐸慦〶ち㜵愴㕡㕣扢愸愵搰㍤㌷㌰㔷㙦㤹㌳㤷扢㈱㌸㌹㔳㔷㐷戴㥥㤷戶ち㈶㙤㌵㡢挷㔰〴㠳㔵㠱挷㈹ち〴戵㈷㡣㝡㙤〳晥摦昸攳攵㙡㜸㘹㜲㝣㡥㤳㈹㕤戵㙤攳㍡㍡扢晡昴昱晢㤶ㄳ戲㕤㜳扢㌹㝢昶搸戸つ攳㍤挹攲㈹ㄴ戵㠳㔱昴㝡㌸捥摤户ㅡ㥥㜵ㄸ搰搶愴ㄷ戳㌸搷㈳㑢户捡搶戶ㄹ愷て㥡昴慥扣挶昳っㄳ戱慣ㅣㄹ挰ㄴㄶ晥晥㙤㥣晢昵㈳扢㥢戲摤搹扥㙤㌸㘳㠱㕦㐹㠳㘸㤸㜸ㄹ㔳昴ㅣ㈰㌶换㍢㘸搶㄰㈱㈴㤳㡥㈸晤挴㘰㐴挲㠲㠳攵愵慡㡦㔹昶晣㈵㤰晢㈰㝣㠹㠰㝢㐶㉦㍦昳㠰ㄳ㈲㠵昱㝡晢散挵昳昵㉥捡敢〲㍤愲㜴㉦㕥っ㌶㍤㥦摢户扢愵戵㙢〴㌲ㅤ摦搹戱㘰晥㝦㌳づ㘳㘹㑦愳戰㕥戵㐹捣挵㍦晤㍢〱㔷㔵摦㠵晣㙤㥡㥢慢敡ㄸ㡤ㄶ㙤〷ㄶ㥣㕢ㄱ㙣〳晥㤳㤷昶ㅣ晥ぢ昶搴㔶扢㈳ㄴㅢ㜳㤶愶ㄶ晡晥㙤㈰㌴扢㔳㤷昳㑥㜵㔲〱敤〱㙤晢㜷㜴捥换㜵㜴捣攳晣戴㠹搴扡收敡㝡㌷捦攵昴㌳捦㕤挹㌹㉡愵晡昴㈹㍢つ攳㌸改戳㉤攲〷㥥㐷㌱㘰㜴㙢㙢㠳ㄵ戱㉢昰〲㑣㝤㜰㔶㈹昰㈲㈶戶ㄸ摤㍡㝦㙥㌶愷㜷㌷㘴㐶挴㐷㐴㤲㈳㡥㙣敤㍡㔲つ挷㌷攷㔹㤲㕢〳敦㘵攷扣㜷昰搸搳慦㝥㝥昶㌱㕢晦散〹㌵捣㙣昰㥣戳昹〵㘲㜱ぢ慤扤㠲㐲敤〲搹㈸㝣㌰㕤晥搲㕥㐵㕤晢㉢㡢搷㔰㘰扤㈰愴戱㕡㔸㙢㔴搵㑥昸扦〱ㅦ敤つㄶ㙦愲㔰扢愰攰㠲愹慤㐳㘱扤㔴〳攲昳昷㤶摦㙣㘷㤸扤扦搹㍢戰〶戵ㅥ摡搴慥㔰昰㜷搳挸㐹㈳ㄹ㡤㔴搴㔶〸散ぢ㘰㑢戳挱㜳晥㘸㌷戸〹㠰昵昴摦ㅣ戲㔱昸㘰扡晣愵㝤㠲扡昶㈹㡢捦㔰㌸〰㝣㙥㔴搵〸晣摦㠰㡦昶〵㡢㉦㔱愸㌰ち〱昰ㄵ㈶慣㤷ち㈲扥つ㘰㜷㤸扤〰扥㠵㌵愸昵搰愶㈲㔰昸〱攰捣敦ぢ㘰挳扦㡤〶捦ㄹ慤㌸㈲〹㠰㙡晣㈲敡㐷挸晣〱㜰㍣㐰慢㘵ㄱ㐰攱〰㔰㘷㔴㔵〲㠱ㅡ昰搱㌴㡡㠲㈸㔴ち㔵〱搰て㌵敢愵扥㐴ㅦ㌶㠰㈴捣㕥〰昵搰〷戵ㅥ摡㔴ㅡ㝥㝥〰㍥㌴扦愷㘷ㄱ昸㠷搹攰㌹挷㌶ㄲ㤱〴挰捦㤸昲〷ㄵ〱㙣㠳㘶㙤㈰㡢㐱捣慥戴〸㙣㘷㔴搵㥥〸搴㠰㡦戶㍤㐵つ㈸搴㉦㔱ㄵ〰㍢愰㘶扤搴㥢㑥〰㝢挱散〵㌰ㄴ晡愰搶㐳㥢ㅡ〵㍦㍦〰㉦㔵〲昰愲搹攰㌹攵㌷〶㤱〴挰〸愶晣㝣㐵〰㘱㌴㙢ㄱㄶ㔱㘶㔷〲㄰㌷慡慡ㄱ㠱ㅡ昰搱ㄲㄴ㈵㔱愸戱愸ち㠰ㄴ㙡搶㑢㍤攵〴搰〴戳ㄷ挰㐸攸㠳㕡て㙤㙡ㅣ晣晣〰㍣㕣〹挰㐳㘶㠳攷っ攴㐴㐴ㄲ〰㑤㑣昹挱㡡〰挶愱㔹ㅢ捦㘲〲戳㉢〱㤸㘴㔴搵㈴〴㙡挰㐷㥢㑣搱ㄴㄴ㙡ち慡〲㘰㉡㙡搶㑢摤攵〴㌰ㄹ㘶㉦㠰㝤愰て㙡㍤戴愹愹昰昳〳㜰㜳㈵〰㌷㤹つ㥥昳愱㌳㄰㐹〰ㅣ挴㤴㙦愸〸攰㄰㌴㙢㠷戲㌸㡣搹㤵〰ㅣ㙥㔴搵㍥〸搴㠰㡦㤶愵㈸㠷㐲捤㐲㔵〰攴㔱戳㕥㙡㤹ㄳ挰㑣㤸扤〰收㐰ㅦ搴㝡㘸㔳戳攱攷〷攰㠲㑡〰捥㌷ㅢ㍣愷㘷昷㐷㈴〱㌰㥦㈹㥦㕢ㄱ㐰㈷㥡戵㉥ㄶ摤捣慥〴㘰愱㔱㔵〷㈰㔰〳㍥摡㈲㡡㡥㐴愱づ㐲㔵〰㉣㐶捤㝡愹㔳㥣〰づ㠴搹ぢ攰㘸攸㠳㕡て㙤敡㘰昸昹〱㔸㕡〹挰ㄲ戳挱㜳戶昸㌰㐴ㄲ〰愷㌰攵挵ㄵ〱㥣㠶㘶敤㜴ㄶ㘷㌰扢ㄲ㠰戳㡣慡㙡㐶愰〶㝣戴戳㈹㍡〷㠵捡愲㉡〰捥㐵捤㝡愹昹㑥〰㠷挳散〵㜰㈱昴㐱慤㠷㌶㤵㠳㥦ㅦ㠰㘲㈵〰扡搹攰㌹㝦慤㈳㤲〰㔸挶㤴昳ㄵ〱㕣㡤㘶敤ㅡㄶ搷㌲扢ㄲ㠰敢㡤慡㉡㈲㔰〳㍥摡慦㈹㕡㡥㐲捤㐵㔵〰摣㠰㥡昵㔲〷㌹〱捣㠱搹ぢ攰㌷搰〷戵ㅥ摡㔴ぢ晣晣〰捣愸〴㘰扡搹攰㌹㥤摥㡡㐸〲攰㉥愶㍣戵㈲㠰㝢搰慣摤换攲㍥㘶㔷〲昰〷愳慡摡㄰愸〱ㅦ敤㝥㡡ㅥ㐰愱㍡㔰ㄵ〰て愲㘶扤㔴㤳ㄳ㐰㍢捣㕥〰㡦㐰ㅦ搴㝡㘸㔳昳攱攷〷㘰㡦㑡〰㌲㘶㠳攷散㝥ㄷ㈲〹㠰愷㤸㜲慡㈲㠰㘷搰慣㍤换㘲つ戳㉢〱昸愳㔱㔵㍣挴㙥挰㐷晢ㄳ㐵㝦㐶愱ㄶ愲㉡〰㥥㐷捤㝡愹ㄱ㑥〰ぢ㘰昶〲㜸ㄹ晡愰搶㐳㥢㕡〴㍦㍦〰㐳㉡〱搸搱㙣昰㡣㌷ㅣ㠵㐸〲攰㑤愶扣㐳㐵〰㙦愱㔹晢ㅢ㡢户㤹㕤〹挰扢㐶㔵㉤㐱愰〶㝣戴昷㈸㝡ㅦ㠵㍡ㅡ㔵〱昰〱㙡搶㑢晤捣〹㘰㈹捣㕥〰ㅦ㐱ㅦ搴㝡㘸㔳挷挰捦て挰㈶㤵〰っ㌰ㅢ㍣愳ㅦ挷㈳㤲〰昸㤲㈹昷慢〸攰㕦㘸搶扥㘶昱つち〷㠰敦㡣慡㍡〱㠱ㅡ昰搱扥愷攸〷ㄴ敡㈴㔴〵挰㡦愸㔹㉦㔵敤〴㜰㈲捣㕥〰慡㥡〰㝡㘸㔳㈷挳捦て挰㌷㍦㔶㌸ㄶ昸摡㙣昰㡣挷㥣㠶㐸〲㈰㠸㑥搵㔷㤰昹ㅦぢ昴㐷戳㌶㠰挵㈶捣慥㌴〷昰㌲ㅦ㔴搵改〸搴㠰㡦戶㈹㐵㥢愱㔰ㅣ㥣ㄹ㑣搳收愸㔹㉦戵ㅥ㝤搸挷〲㘷戰昹㜱ㄴ㌸㠸搹㘰㐹戴慤愱て㙡㍤戴愹戳愰昵〳昰㜶㈵〰㝦㌳ㅢ㍣愳㐳攷㈲㤲〰㘸㘰捡敢㉡〲ㄸ㡣㘶㙤㐷ㄶ㐳㤸㕤〹挰㉦㡣慡㍡て㠱ㅡ昰搱㜶愲㘸㘷ㄴ敡〲㔴〷搳戴ぢ㙡搶㑢扤攲〴㜰㍥㥢㍤〰㜶㠳㍥愸昵搰愶㉥㠴㥦ㅦ㠰㌵㤵〰㍣㙢㌶㜸挶慡㉥㐱㈴〱㤰㘴捡㑦㔷〴㤰㐶戳㤶㘱戱〷戳㉢〱搸搳愸慡㑢ㄱ愸〱ㅦ㙤㉦㡡㝥㠹㐲㕤㡥敡㘰㥡㐶愱㘶扤搴㑡㈷㠰换搸散〱搰〸㝤㔰敢愱㑤㕤〱㍦㍦〰昷㔵〲㜰慦搹攰ㄹ㌷扢ち㤱〴挰ㄴ愶㝣㜷㐵〰搳搰慣㑤㘷㌱㠳搹㤵〰捣㌴慡敡㙡〴㙡挰㐷㥢㐵搱㙣ㄴ敡㕡㔴〷搳戴㉦㙡搶㑢摤攲〴㜰つ㥢㍤〰づ㠴㍥愸昵搰愶慥㠳㥦ㅦ㠰㙢㉢〱戸挶㙣昰㡣攴㉤㐷㈴〱㤰㘳捡㔷㔵〴㔰㐰戳愶戳㈸㌲扢ㄲ㠰戹㐶㔵摤㠰㐰つ昸㘸㉤ㄴㅤ㠱㐲摤㠴敡㘰㥡收愱㘶扤搴㐵㑥〰㌷戲搹〳愰〳晡愰搶㐳㥢扡ㄹ㝥㝥〰捥愸〴攰㜴戳挱㌳慥挸挱㐱〱㜰㈴㔳㍥戵㈲㠰愳搰慣㉤㘱戱㤴搹㤵〰ㅣ㘳㔴搵㙤〸搴㠰㡦㜶㉣㐵挷愱㔰㜷愰㍡㤸愶攳㔱戳㕥敡ㄸ㈷㠰摢搹散〱㜰㌲昴㐱慤㠷㌶㜵㈷晣晣〰㜴㔷〲搰㘵㌶㜸㠶㌹敦㐲㈴〱㜰づ㔳晥㔵㐵〰攷愱㔹㍢㥦挵〵捣慥〴攰㈲愳慡敥㐶愰〶㝣戴㡢㈹扡〴㠵扡ㄷ搵挱㌴㕤㡡㥡昵㔲㜳㥤〰敥㘱戳〷挰㤵搰〷戵ㅥ摡搴㝤昰昳〳㜰㔸㈵〰㠷㥡つ㥥㠱搷晢ㄱ㐹〰㉣㘷捡〷㔷〴㜰㈳㥡戵㥢㔸摣捣散㑡〰㙥㌱慡敡〱〴㙡挰㐷扢㤵愲摢㔰愸ㄵ愸づ愶改㜶搴慣㤷㥡改〴昰㈰㥢㍤〰㝥〷㝤㔰敢愱㑤㍤〴㍦㍦〰ㄳ㉡〱ㄸ㙦㌶戸㠷㠲㙢㔷㈲搲㐶っ攱昵㘳挲挵晤㕡昴㐵ㅣ㜳搸愴㠸㡢㌲ㅢㄷ㜴㜵㜷挸〰挹㠰㘲㔳挷戴㡥敥愶㤶慥昹慤搹挵㥢ㄷ捤㠹晤攷敡敤ㄸ扥散挴㈸愶换搶㌱㝦扥㕥搰㡡戳㍡ㄶ㜴收昵㠹㑤晦ぢ挳㥢昸㝥昸改㘴㘴戳㕡攱昵㥦㡤搸㈱㠴挲㕣㠲㔷㔵敤㉡〴㜴て扣挸愵愱㡥㐱㔲㤹っ㐱㔸㕦㈲㍡扢愵扢㔵敦㔷㤴〱㑡㤹慥㉢㠲㈲挶㠴ぢ㝤㡢戳攷㘲㐰愲㘹㐰㜱㝣㘷㑢愱戵愵㕤攷㡦戱㠵㈱㥤愲捦挱昸敦㡣㡥慥ㄶ㕥㠵㍢愰㌸扢㌳摢摥㌵㥦㐳㔹昹挵㥢㤵搵㘴捣慢戶㌸愶愵扤ぢ摤挸慦挸改晡攲慣戹ㅤ㡢㜰ㄹ昸㠲戶昶昱搹昹㕤晦ㄳ扦㡡攲捦㈲㉦昹㘹㔴戵慡慥㔶㜵搵㜵晦改敦ㄳ㜸〰换搸收挶ㄵ㠸つ㤸㑦扢㍢㕢㜲ぢ〸㑣晡㠸愲慣㘱㈱扦㘱㔵敤㙡㑣戹〷慤ㅣ㍦愱㙢挴㤹戹㤶㕤攸散㍢昸㘹㕦㕢㍦㄰㜲敤㐱愴搳㝦〵㡡㐹攳昷㥤㔸扡ㄶ攳晦㜴挹㝡敤㘳㠸晣㤳㠷扥户㠴㜸ㄳ㘳ㄶ攲㜰㌸攷㈸㉣㤹㤸ㄳ㔸㜳捦㤶挱愲㘸㌸㠷㙥㔲㥡ㅣ㠷搱搳晥挵㈹ㄸ慢㙡挵愰㙦㕢戶㝢ㄳ愳挲搱㜷㕣搲摣㘵戶㌵㜶戴戵㘵㌹换昱挲散㔹昹㙣慢㕥㔷ㅣ扤愰扢㘳㙡㑢扢㔶㐴㈱昳愵㘹捡ㅥ〹㔳昶㐸㘳㜸戶㌸㤳ㄷ㠳挸㌴㘳㜵捣挹㜶戶㜴捦㙤㙢挹搷戱挲ぢ㌶晥㈷收㔵㉣晣㌵㠰㘹扤慣㜵㠹㝢扣搷ㄸ㜵挵捦㍤〲㤷㐸㄰ㅤ㝦㝥捣搱搵㉡㠰㝦敡㍦扣㔶〰㉢ㅥ搹愰㘸て㈳㕡㉤㍥㌰㤸ぢ捦㘷㌲㄰〷换㘷挷挲㈲㉢㈷昵〴〵昸㘸㡦㐰捡〹㝥㙡㥥㐴搱攳㐰㜲㕦〸㠲㔳㍡戲㠵㜱搹㍣㙥戲攸㙢摥㘲㔱㠷㥦㤶慢㥡捥㄰㠷昶ㅢ㜱戵〸慥㐲㔹搸㔲搰㍢敢㘸㤸㠵ㅢ㐷㙡㜸㔱㐰挰昸つ㌱挸搹愷慡戶戶㕦㥤㕦㕦ㄳ慤㔸㐳捣〱㔳攷㡤㈹ㄳ㍤昱搷敦㤳㤶㘳㡤㘰戰て㜲搳㔶攲敢㘸㡦昲㍢㍤㠵㉡扦㡦㑢戰㡡㠲搵㈸㙡㥦㐶愳晢户㈹ㅦ㘵挷㔸扣〶㔱㡤摣㥣挰昱晦㍡㡣㤵换㠵〳戵昲㐵晡㌹〶晣〳挶㔸㝦㥤㜵挷㐳㘰ㄶ收㜲扤㄰㌴搶慦扣戰㠰㍦㐷㜵㜵つ㝥敡㠰晢㘲㈹㑦户〸搶㌶㑢㤷㉢〱搴㈰愴㄰㜸っㄹ昷攳挲㠲昸捤扣攰摦扤昳㄰挴攵ㅢ搰㔴〵搵㜳㈸慤㉦捥昴㠳㐱晥㙡摡㤳晣攲㑦愱㔰慦愰扡ㄲㅦ㑣㕡ㅢ㉢昵㉡㙡慢㘸搲戸㠲㤴㤷㙢㘵愸晥ち㉢㔷㠸摡㌳っ昲ㅡ愶戸㥥戱攷扢㌵戰昶㍥摦慤愵〷㍥摡㜳っ㘲㔶搴ㅢ㤸戰㔲㘶昷收㡦昹㐷㑣㙢㝦愲昰㑤㝦挱㥦㈹㜸㥥㠲㜵㄰昰〷つ扣㠰㥡つ㡡㜷ㄸ昸㠰㝡〹ㅡ㠰㝡挷ㄱ搴〱敡㘵〶㝤㠵㐱搷㐳戰ㄲㅦ㑣摡愰㍥㐱㙤ㄵ㑤㤵㐱㝤㡡㔶〱昵㉡㠳㝣㠶㕡ㄹ愸搷㘰敤ㅤ搴攷㜰ㄳ㔰慦㌳㠸㔹㔱㕦㘰挲〷搴㕡㘸戴㌷㈸晣搲㕦昰㈶〵敢㈸昸ち〲〱昵ㄶ㙡㌶㈸摥ㅢ攱〳敡㙤㘸〰敡㕢㐷㔰〷愸㜷ㄸ昴㕤〶慤㐶㠲㉢㈱挲愴つ慡〶戶㔵㌴㔵〶挵愱㘶〱昵㍥㠳㜰捣戹っ搴摦㘱敤ㅤㄴ挷愶昱慥搲晥挱㈰㑣㠱ㅦづ㔰晢㠰晡㄰ㅡ敤㈳ち㌹㜸敤㈳㔸㑦挱挷ㄴ㜰㍣㕢㐰㝤㠲㥡つ㡡㜷㜵昸㠰晡っㅡ㠰攲㤸戶ㄵ搴〱敡㥦っ晡㌹㠳㜲晣㜹㈵愴㤸戴㐱㜱搰㜹ㄵ㑤㤵㐱㜱㐸㕡㐰㝤挹㈰ㅣ㥢㉥〳昵㉦㔸㝢〷挵㌱㙣扣㜱㕡㤳㐱㤸〲㍦摢愳戴㔲㠶摤㕡昴扥挱戴昶㉤㠵つ晥㠲敦㈸昸㥥㠲ㅤ㈰㄰㔰㍦愰㘶㠳攲捤㈸㍥愰晥つつ㐰㜱散摢敡搵〱㙡〳㠳昲㠲㔸挵㜱敡㤵㤰㘲搲〶挵挱改㔵㌴㔵〶挵愱㙢〱㔵捤㈰ㅣ挳㉥〳㔵〳㙢敦愰㌸搶㡤㌷㉥㠵㘰㄰愶挰て〷扣慤㤴攵㑢ㄸㅢ㥣〰㌴㕡㕦ち㌹ㄸ敥㈳愸愳㠰户㐴㉡㡥㡦ぢ㈸㝡摡愰㜸て㡤て愸晥搰〰ㄴ挷挸慤愰づ㔰〳ㄸ㜴ㄳ〶㙤㠲㘰㈵愴㤸戴㐱㜱㄰扢ㄷ㔰ㅣ攲㕥つ㈷㉤挴㈰ㅣ敢㉥〳戵ㄹ慣扤㠳攲㤸㌸摥㌸摦换㈰㑣㠱ㅦづ㡣㕢㈹㍢㐰㙤〱㡤戶㈵㠵ㅣ㌴昷ㄱ㙣㐵挱搶ㄴ㜰ㅣ㕤㐰晤っ㌵ㅢㄴ敦晣昱〱戵つ㌴〰挵戱㜴㉢攸㘰㕡㠲㥢愲搴〶㌲攸㈰〶攵戸昷㑡㤸㌰㘹㠳攲㘰㜷㉦愰㌸ㄴ扥ㅡ㑥摡㜶っ挲㌱昱㌲㔰つ戰昶づ敡㜰戸攱㡤ぢ搸ㄸ㠴㈹昰㤳㐵㘹愵散〰㌵ㄸㅡ㙤㐷ち㜳晥㠲㈱ㄴっ愵㠰攳敤〲敡ㄷ愸搹愰㜸挳㤲て愸㥤愱〱㈸㡥戹㕢扤㍡收愸㕤ㄸ㜴㔷〶攵昸昸㑡㐸㌱㘹㠳攲愰㜸㉦愰㌸㘴扥ㅡ㑥摡㜰〶攱搸㜹ㄹ愸ㄱ戰昶づ㡡㘳散㜸㔷㘹扢㌳〸㔳攰㠷〳敤㔶捡づ㔰㘱㘸戴〸㠵ㅣ㠴昷ㄱ㐴㈹㠸㔱挰㜱㜹〱ㄵ㐷捤〶挵晢慣㝣㐰㈵愱〱㈸㡥捤㕢㐱ㅤ愰㔲っ㥡㘶㔰㡥愳慦㠴ㄴ㤳㌶㈸づ㥥昷〲㡡㐳敢慢攱愴敤挱㈰ㅣ㘳㉦〳戵㈷慣扤㠳攲㔸㍣摥㌸昷捥㈰㑣㠱ㅦづ挸㕢㈹㍢㐰晤ㄲㅡ㙤ㄴ㠵ㅣ慣昷ㄱ散㑤挱㘸ち㌸㝥㉦愰挶愰㘶㠳攲ㅤ㘲㍥愰㥡愰〱㈸㡥攱㕢㐱ㅤ愰挶㌲攸㌸〶攵㜸晢㑡㐸㌱㘹㠳攲㈰㝢㉦愰慥㠱㘴㌵㥣戴〹っ㜲㉤㙡㘵愰㈶挱摡㍢㈸㡥搹攳㡤敢㜵ㄸ㠴㈹昰挳㠱㝢㉢㘵〷愸㈹搰㘸㔳㈹㕣敥㉦㤸㐶挱㜴ち㌸捥㉦愰㘶愰㘶㠳攲㡤㙤㍥愰㘶㐲〳㔰ㅣ敢户㝡㜵㠰㥡挵愰戳ㄹ㤴攳昲㉢㈱挵愴つ㡡㠳昱扤㠰攲㔰晤㙡㌸㘹晢㌱〸挷散换㐰ㅤ〰㙢敦愰㌸戶㡦㜷㤵㜶㈰㠳㌰〵㝥㌸挰㙦愵散〰㜵㄰㌴摡挱ㄴ㜲昰摦㐷㜰〸〵㠷㔲挰敢〱〴搴㘱愸搹愰㜸㍦㥥て愸挳愱〱愸㐷ㅣ㐱ㅤ愰戲っ㥡㘳㔰㡥摦慦㠴ㄴ㤳㌶㈸づ摡昷〲㡡㐳晡慢攱愴ㄵㄸ㠴㘳晢㘵愰㡡戰昶づ㡡搷〰攰㕤愵捤㘱㄰愶挰て㉦〴昰攱㌰ㄷㅡ慤㠵㐲㕥㈴攰㈳㌸㠲㠲㜹ㄴ昰扡〱〱搵㡡㥡つ㡡㜷ㄲ晡㠰㙡㠷〶愰㜸敤㠰ㄵ搴〱慡㠳㐱攷㌳㈸挷昹㔷㐲㡡㐹ㅢ搴㕢戰昵〲敡㙦㤰慣㠶㤳搶挹㈰扣〶愰っㄴ㥦ぢ搱㍢愸㜷攱㠶㜷㤵戶㠰㐱㤸〲㍦扣㘰挰㑡搹㌱㐷㉤㠴㐶㕢㐴㈱㉦㈶昰ㄱㅣ㐹挱㘲ち㜸㝤㠱㠰㍡ち㌵ㅢㄴ敦㝦昴〱戵ㄴㅡ㠰攲㌵〶㔶㔰〷愸愳ㄹ昴ㄸ〶攵昵〰㉢㈱挵愴つ㡡ㄷ〱昴〲㡡㤷〸慣㠶㤳㜶ㅣ㠳昰㕡㠱㌲㔰㈷挰摡㍢㈸㕥㔳㠰㜷㤵㜶㈲㠳㌰〵㝥㜸㘱㠱㤵戲〳搴㐹搰㘸㈷㔳挸㡢づ㝣〴愷㔰㜰㉡〵扣づ㐱㐰㥤㠶㥡つ㡡㜷㙥晡㠰㍡〳ㅡ㠰㔲攸捡ち敡〰㜵㈶㠳㥥挵愰㐱〸㔶㐲㡡㐹ㅢ㔴㝦搸㔶搱㔴㜹捦㝣〰㈴慢愹㌸㠷㐱㌶㐱慤っ搴㜹戰昶づ㉡〴㌷戲搱捥㘷㄰㑣挸㘷㔳㔸慤㤴㌱㘹ㅤ挲㕣〰㡤㜶㈱㠵㥢昹ぢ㉥愲攰㘲ち㜸扤㠲㠰扡〴㌵ㅢㄴ敦㌷昵〱㜵ㄹ㌴〰挵㙢ㄶ慣㕥ㅤ愰㉥㘷搰㉢ㄸ㤴搷ㄷ慣㠴ㄴ㤳㌶㈸㕥㔴戰㡡愶捡愰㜶㠴㘴㌵ㄵ换ㄸ㘴〸㙡㘵愰慥㠶戵㜷㔰扦㠰㥢㠰扡㠶㐱㤸〲㍦扣㔰挱㑡ㄹ㤳ㄶ愸㙢愱搱慥愳㜰㘷㝦挱昵ㄴ晣㥡〲㕥搷㈰愰㤶愳㘶㠳攲㕤戲㍥愰㙥㠴〶愰㜶㜳〴㜵㠰扡㠹㐱㙦㘶㔰㕥㠷戰ㄲ㔲㑣摡愰㜸昱挱㉡㥡㉡㠳攲愵〹慢愹戸㠵㐱昶㐰慤っ搴㙤戰昶づ㙡㑦戸〹愸摢ㄹ㠴㈹昰挳ぢㅡ㝣㐰摤〱㡤㜶㈷㠵扦昴ㄷ晣㤶㠲摦㔱挰㜳㤲〲敡㉥搴㑡愰晣户㝡昷㐰〳㔰㡤㡥愰づ㔰昷㌲攸㝤っ㍡〵㠲㤵㤰㘲搲〶㌵つ戶㔵㌴㔵〶挵㑢ㄸ㔶㔳昱〷〶㤹㠱㕡ㄹ愸〷㘰敤ㅤ搴㑣戸〹愸〷ㄹ㠴㈹昰挳ぢㅦ㝣㐰慤㠰㐶㝢㠸㐲㕥ㄴ攱㈳㜸㤸㠲㐷㈸攰㜵ㄲ〲㙡㈵㙡㌶㈸摥㤳散㌳㐷慤㠲〶愰㜸慤㠴ㄵ搴〱㙡㌵㠳㍥挶愰扣慥㘱㈵愴㤸戴㐱ㄵ㘰㕢㐵㔳㘵㔰㍡㈴慢愹㜸㠲㐱㡡愸㤵㠱㝡ち搶摥㐱捤㠵㥢㠰㝡㥡㐱㤸〲㍦扣㐰挲㑡ㄹ㤳搶愲昷っ㌴摡戳ㄴㅥ攱㉦㔸㐳挱㜳ㄴ昰㝡ち〱昵㐷搴㙣㔰扣㤳摡〷搴㥦愱〱㈸㕥㔳㘱昵敡〰昵㍣㠳扥挰愰扣晥㘱㈵愴㤸戴㐱ㅤ〵摢㉡㥡㉡㠳㕡〲挹㙡㉡㕥㘲㤰愵愸㤵㠱㝡〵搶摥㐱ㅤ〳㌷〱昵ㄷ〶㘱ち晣ㅣぢ慢㤵㌲㈶㉤㔰慦㐲愳晤㤵㐲㕥㘴攱㈳㜸㡤㠲搷㈹㌸ㅥ〲〱戵ㄶ㌵ㅢㄴ㙦〰昷〱昵㈶㌴〰㜵戲㈳愸〳搴㍡〶㝤㡢㐱捦㠱㘰㈵愴㤸戴㐱㥤〷摢㉡㥡㉡㠳㍡ㅦ㤲搵㔴扣捤㈰ㄷ愰㔶〶敡㕤㔸㝢〷挵㙢㉤〴搴㝢っ挲ㄴ昸攱〵ㄷ㍥ㅣ摥㠷㐶晢㠰㐲㕥㡣攱㈳昸㍢〵晦愰㠰搷㘷〸愸て㔱戳㐱昱搶㜵ㅦ㔰敢愱〱愸㉢ㅤ㐱ㅤ愰㍥㘶搰㑦ㄸ㜴㌹〴㉢㈱挵愴つ敡㐶搸㔶搱㔴ㄹㄴ㉦戱㔸㑤挵㘷っ㜲㌳㙡㘵愰㍥㠷戵㜷㔰户挰㑤㐰㝤挱㈰㑣㠱ㅦ㕥㤸攱挳攱㑢㘸戴慦㈸扣捤㕦昰㉦ち扥愶攰㜶〸〴搴㌷愸搹愰㜸搳扤て愸敦愰〱愸摦㌹㠲㍡㐰㝤捦愰㍦㌰攸㠳㄰㐸戲㍦戲㘶㈶㕢晢㌰慣敥㐱㈹捦㠰㘱つ㝢㈸㜲攸㜰㔶昷攲㔶っ搷㜲㤲㠳㔴挶ㄴ㠷摢㡣㘶っ㥤㜵㜴攲㐴㝣㡤晢晥㘱摢昷ㄱ㠴敡户㠵敢摥㙣㜱㘳换ち㘴㔳㕢晤㠳昷晥㘳摢㥦㠹㤷㙥搴愴て㕦㠱つ昸㑥㕢㑣㙤挹㜷㜶㜴㜵ㄴ扢ㅢ㘶攱㔲㠴〶摥敢㕥慣慡ち㡦慥慤㐲㐴摦㍥昹挵㙡摡昹㥣慦㠵扣昷㌳㌸慦扤㘳㔱扢㘴㔳摢挵㕢晥㠵㔷摦扥散㈶挸㝥昸摡ㄱ昰㐲㡦㈰㔱㍡㙢ㅣ㠱ㅤ搰㈷挴㘱㐰扣慢〲ㄸ㙦慢ㅡ摡㌸愶㜱㘶㜳戱㤸㑦ㄴㄳ㤱㜰㉡ㄶ㡦挷㤳㤱㘸㉥㥥㠷㈵㕡㉣㘴㤳㤹㜰㈶㤹ち昴戱愵戱㐲㍣ㄵ换㐴挲戹㠴㥥㡦㐷昳戱㜴㌶㡢愷㔹改㝡愶ㄸ㐹㈶㌲㝡㈱挴〱㐶㠶搷㜰㍢㍣㑥ㄳ愳〸㜱㕣㔱㑣〱㥡晡搲挴㔱㐶㌱㔱㈰搲摡㈷㔰晦愹㠳㝦㜰攲㈹挰扣㉡㈸扤愶㙦㕦㌵搴㜵㌳扢㘷搰搰扥ㅢ㌸㄰攰㤸㘱敤扦扥摦戰攱愷㌹㤵晦㡡㜴挶敦㠷攷昳㌱敦晥㈸㠲㈱㡥ㅥ㌲愱挰〰㤴㥢㌵㡥㘹挶㕤慡搶㝤慢㥣昳〲㥢挰摥ㅦ㜶ㄹㄸ挵昳摦扡〲昵戰㙣〲㡢攳㉡㠹㐰〸戶㑤㘱㉢㝦挶㕢攸㈹㌳扡摣攱愹㌵戰敦敤㔹㙣〱戹㝡〶㡤昲挳㙦挹ㅡ捣昲㔹〳㉢ㄷㄶ昵㈱扥㈵㘷㔱㌴㔴㘹㥣敦㌸㡢愹扦挳捡搹慣㝣㌶㜹捥敡攷攷〸㠵搹攴㡦愸攳㕤ㄵ搸〶㜵㘳㌶挹愵昵㘲㈲㥢㑣敢搹㜰㈲㥥㡢愶㌲扡㥥㑤ㄷ㌳㠵㔴㉣ㄵ㑢㘴㡢㝡㘰愰㉤捤挶昵㌸ㅥ㉢㤸捦攷㤲㝣㈲㔷㌶㔳挰挳搹㌲㘹㍣愶㉢ㄳ换攴㡢㠵㄰㠷㉥ㄹ㕥ㅢ〴ㅦ㙤㕢ㄴ愱㍦㕢愶搲㙣昲扣㘵戲㔵㡡〳㤴㥣㔵搴㥢昸ㅡ晣ㄹ攵攷搸㤱㔱㠶愰〸㠶㌸㐶㠹〹㕣愱㑤ㅢ搹㙢挴慤㤱㙦㠸㘳㤷昸摦戸㕦㔶㥥户㘶㍣㜹㙤㌸㡣㑡挶㈴搹戸ㅢ㙢㤸㤰て挷㈴㠵收ぢ扥㌴晦散㑢昳㜵慢㥦〸㐲㠱收㕡搴昱慥ち㐴㔱㌷㘸㘶㤲搱㜴㈲ㅡ捤愶㤲挹㘲㍣㤱挹愶攳㠵㜸㍡ㄷ捦㠴㡢㔸慡㜲搱㝣㈰㘶㑢攳ㄹ㍤ㄲ㐹愶ㄳ㝡ㄶ㡢㕦㌶愳㠳㘰㉡ㄷ㑥攷昵㔴㌸㕦㠸ㄵ昳㈱㡥㙦㌲扣ㄶ㠷㡦㤶㐰ㄱ㝡搳㌲㤵㘸慥戳㑣戶㑡㜱ㄴ㔳㘸㍥攱愴㌹㤲㔱昶㐴ㄱっ㜱㈰ㄳㄳ晥㌴㌹挰㈹㡤㉦㔲㌱㠲挵㙥㉣㥡㘰㔴敦愳㤱〰戵戱慣㘱㐲㍥㝦㠷㔵㘸㍥攰㑢昳て扥㌴㌹㝣㈹晤㑣㐴〹㥡ㅦ愲㡥㜷㔵㘰ㄲ敡〶捤ㄴ㜰㘶戱㕡㡡㈷㔲搱㜸㈶ㅢ捥㐶㔳㈹扤㤰㑣愴ち挹㜸㍥㤵挸〷㈶摢㔲扤㤰㑢收戳㤹㘴㌱ㅢ㑤挴攳㤸㡤挳戱㜰㌴㥡㐸ㄷ㔲挵㐲ち散㐳ㅣ〴㘵㜸㙤ち㝣戴愹㈸㐲敢㉤㔳㠹收挷㤶挹㔶愹捦㘰ㄲ㥡㜷㌸㘹捥㘲㤴搹㈸㠲愱㝦㐲㠰〹㝦㥡ㅣ〵㤵㐶愱㤹愰㉣捥攲㄰ㄸ㤵㡣㙥戲㜶㈸㙢㤸㤰て㐷㌷㠵收昵扥㌴慦昵愵挹㌱㑥改㈷㡢ㄲ㌴㌹㥥㠹㜷㔵㈰㠷扡㐱㌳ㅥ㉢攴㌳㤹㝣㈶ㅦ㠹改昱㙣㉣㤲㡢挷ぢ改㐴㍣ㄹ㡦愷ち昱愸㥥づ攴㙤㘹㉡㤳挹㘶㡢挵ㄴㅥつㅡ㠹㘷㤳㠹㉣㔶ち㤹ㄸ收敤㕣扥ㄸ㉤愶愲㈱㡥㤴㌲扣㔶㠰㡦愶愳〸㜱㠰㔴㑣㈵㥡摦㕢㈶㕢愵晥つ㤳搰扣挴㐹㜳ㅥ愳戴愲〸㠶㌶㐰㠰〹㝦㥡㕣㑤㑢愳搰摣㤳戲㤱㉣扡㘱㔴搵㘸㈴㐰㙤〱㙢㤸㤰㑦つ慣㐲昳っ㕦㥡愷昹搲慣戵晡㔹㡣㔰愰ㄹ㐰㥤摦㉤㜰ㄴ敡〶捤㐲㌸慣㐷㌳愹㔸㉥㤱搰昱攸搴㑣㌶㥦㡢攴㈳㤱〴㉥ち换收㤳戱㙣㘰㠹㉤捤㐲ㄳ挹挴㈲挵㜸㉡ㅥて挷㜳㤹㘲㍡㔳㠸ㄷ㈰挷㠳㈲昵㐸㌸搴搷っ慦㉤㠵㡦㜶㌴㡡㔰㥤㘵㉡搱搴㉣ㄳ〵㈲㔵晤㘱ㄲ㥡挷㌸㘹㥥挸昶㤳㔰〴㐳〳㈰挰㠴㍦捤㑤慣㐶愱搹㐸搹ㄸㄶ㘷挱㐳㠵搰㈸㌴捦㘶つ㘶搴㜱㘶〹愵搰散昴愵㌹摦㤷收收㜰㤲㈴捥㐷〹㥡㕢愰㉥㌴㉦㐰摤愰ㄹ㐹改㝡㔴㑦ㄵ㌲㔱搰㑣㘵ㄳ㤹㜰㐴㑦挷戹散㘷㤳ㄱ㍤㤳つ㕣㘸㑢挳攱㜸扣ㄸ捤ㄷ㔰攴戰㜶㡤攷挲戹㘲扥㤰捦㐶㈳挹㕣㌱㥡㑣㠶戶㌴挳㙢ㄷ挱㐷扢ㄸ㐵㘸㉢换㔴愲戹戵㘵戲㔵㙡ㅢ㤸㠴㘶搱㐹昳㑡㐶㔹㠶㈲ㄸㅡ〸〱㈶㑣㥡摣昶㤴㌶㐵愱㐱㔶愳搰扣㥥㡤㤳愸㥤㐸㙥摢愱㔱㘸摥〰扢捣㤷戴㌶挰㉡㌴て昲愵㜹㠰㉦捤ㅤ慣㝥㝥㠳㔰愰㌹ㄸ㜵愱㜹ぢ敡〶㑤㍤㥤捥㈶㈲改㐲㈱㥣〶㈰慣っ㘳㔸ㅤ㘶ㄳ改㈲㤶摥㔴ㅡ㕢愱㕢㙤㘹㌶㤱㑦㈷ち挵㔸㌸ㅤ㐹挴搳㜸戸㔵ㅣ㑢㝢㉡㔶㉣㐶昴㝣㉡ㅡ㡢㠵㌸㌰换昰摡㙤昰搱㙥㐷ㄱㅡ㘲㤹㑡㌴㠷㕡㈶㕢愵㜶㠶㐹㘸㑥㜳搲扣㥢㔱敥㐱ㄱっ敤〲〱㈶晣攷捤㕤慤㐶愱挹㝢戰戵ㄹ㉣㔶挰㐳つ㐷愳搰㝣㠸㌵㤸攵㌳〲㔶愱㌹挶㤷收摥扥㌴㌹敥㉡㐹㍣㡡ㄲ㌴挳愸ぢ捤㔵愸ㅢ㌴愳㔹㙣戹攳㝡㌸㤵㑦愷攳㝡㈱㡥つつ㜶㤰㈳挵㘸㌸㤷㡣㠱㔲㘰戵㉤捤挴戳挵㐸㈶㥤捥愴ㄲ搱㜸㕡挷㐲㥦つ挳㈷㔷㑣攷㈲㤸户攳㈱㡥摥ち捤挷攰愳㍤㡥㈲ㄴ戵㑣㈵㥡㌱换㐴㠱㐶愹㑡挲㈴㌴㤳㑥㥡捦戲㝤つ㡡㘰㈸〵〱㈶晣㘹愶慤㐶愱挹ㅢ扡㌵摥ㅥ慥扤挴搰㝢愰㔱㘸扥捣㥡㐵㜳㑦㔸㠵收慥扥㌴㜷昶愵戹㤷搵捦㕦ㄱち㌴㝦㠹扡搰㝣つ㜵㠳㘶㈶ㅢ搵㌳㐹散昸㠴戱攱㐹㐷㘲㔸㙥㌳搱㙣㈱ㅣ㉦㈴㡢㤹戴慥〷㕥户愵搹㘴㌱ㄲづ愷㘳㘹㙥愶㔲搸戴敢㤱㈴晥挷㥣㥤挸㐴戱捦ㄴㅡ㘵㠶搷搶挲㐷㝢〳㐵㘸㙦换㔴愲㌹摡㌲搹㉡搵〴㤳搰摣捥㐹昳ㅤ㐶㜹ㄷ㐵㌰㌴ㄶ〲㑣昸搳ㅣ㘷㌵ち捤㘶捡㜸慦戹戶ㅥㅥ㙡〲ㅡ㠵收挷慣㔹㌴㈷挱㉡㌴㌷昳愵ㄹ昲愵挹ㄱ㕣㐹攲㥦㈸㐱㜳ち敡㐲昳㜳搴つ㥡搸㝢㡦㈷㤳㤹㐴㌱㡦扤愴㐸㉥㥤挵捥㑥㉥㤷挶㍡戳㔰㉣㐶㌳昱挰ㄷ戶㌴㥣㡡收攳挹㜰㈲㤶〶挵㐸㐲挷㐶㈹㤳㠹㘰挳ㅦ挱ㅥ㘷㌸㥣つ㑤㌵挳㙢㕦挲㐷晢ち㐵㘸㥡㘵㉡搱攴㘰戰捣挱ㄴ㠸㔴捤㠴㐹㘸〶㥣㌴扦㘷晢て㈸㠲愱㔹㄰㘰挲㥦收㙣慢㔱㘸攲㠰ㄹ晢ㄳ㉣㙡㙡挱㙦㍦㌴ち捤㕡搶㉣㥡〷挰㉡㌴扦晢捥敦㔸攸ㅢ㔸扤挷㐲ㅣ收㤵㈴昸㤰㜶搰㍣〸㜵愱ㄹ㐴摤愰ㄹ㑥㘶㜲㌱㍤ㄳ挷㥥㑦㌶㕥挰㑥㔲㉡㥤づ㈷戰㜳ㄴ换㘱㙢ㄳ㐹〶晡搹搲㜸㍥ㄶ㠹收㤳改㕣愱㤰㠸㘷挳㤱ㅣ戶㍥愹㘲㌲㠵㍤慣っ㔶戳戹搰挱㘶㜸慤㍦㝣戴〱㈸㐲㠷㔸愶ㄲ捤㐳㉤ㄳ〵㈲㔵㠷挳㈴㌴㍦挱搷戰㡦㠵㌶㘷晢ㄶ㈸㠲愱㉣〴ㄵ㘹收慣㐶愱搹㐶㤰扣ぢ㕥ㅢ〴㔷㔵㐰愳搰摣㤶㌵㡢㘶ㄱ㔶愱昹戶㉦捤户㝣㘹捥戱晡搹〱愱㐰㜳㉥敡㐲㜳㌰敡〶捤〴㥥摦㥤捣愶㘳攱㕣づ㌳㕣㌲㤵搳㌳戱㌸㤶摤㍣搶愴㐹散㤹〷㜶戴愵㔸ㅦ㘰㍢ㅦ㐹ㄵ昳㤱㔴㍣㠷㝤昹㕣㑡て㈷戲搸ㄲ愵㌲搸愷捡㠵㕡捣昰摡㄰昸㘸㐳㔱㠴㡥戰㑣㈵㥡ㅣ㔶㤶㜹㤳〲㤱慡㜶㤸㠴收㉢㑥㥡挳搸㍥ㅣ㐵㌰挴愱攳㡡㌴攷㕢㡤㐲戳㥢㈰扢㔸挴攱慡㍡搱㈸㌴ㄳ慣㔹㌴扢㘱ㄵ㥡捦昸搲㝣捡㤷收〲慢㥦っ㐲㠱收㐲搴㠵收ㅥ愸㥢昳㘶㍡㤳捦㈷㌳搸㉣攳㈸㍣㠲㠵㍣㥡挶㕥㘶ㅣ㕢敦㘴㈱㤶捡㈵〲㈳㙤㘹㍥ㅡ挷搳㉡ぢ㝡ㄲ敢搴㜸㉣㔷捣收搳愹㔴ㄱ㍢昹㠵㐸㌸㤱㡢挷㐲㡢捣昰摡㥥昰搱昶㐲ㄱ㍡搲㌲㤵㘸㜲散㔹㘸㔲㈰㔲戵ㄴ㈶愱昹戰㤳㘶㈳摢㥢㔰〴㐳㐷㐳㔰㤱收㌱㔶愳搰㕣㐲㤰扣㍦㕦㥢〲㔷㜵ㅣㅡ㠵收㔴搶㉣㥡㈷挰㉡㌴敦昲愵昹㕢㕦㥡ㅣ㔵㤶㈴昶㐱㈸搰㍣〹㜵愱㌹ㄳ㜵㜳摥㉣攸挵㘴ㅣ㍢㐹搸㌲挷昳㤹〸捥㝡攰㠹敤㘱㍤㔲捣挴㜲㝡㍡ㅡ㤸㘵㑢㘳昱㘲㍡㠵㕤昶〸づ㐵攳戹㕣㌶㤷つㄷ挳㠹㘸㕥㑦㐶昵㐴㈶㤷て㥤㙣㠶搷㘶挳㐷摢ㄷ㐵攸ㄴ换㔴愲㜹慡㘵愲㐰愴敡っ㤸㠴收㡤㑥㥡〷戳晤㄰ㄴ挱㄰〷愱㉢搲㍣换㙡ㄴ㥡㈷㄰攴昱㉣ち㜰㔵攷愰㔱㘸敡慣㔹㌴捦㠳㔵㘸㕥攱㑢昳㌲㕦㥡ㅣ㝡㤶㈴㕡㄰ち㌴㉦㐰㕤㘸ㅥ㠱扡㐱ㄳ㕢㤱㘸〲㐷摡搸搷㑣挶愳㔸〳㘶攲戱㜸ㄸ㝦㑥愲㤰捦㘷搳搱㔴㘰㥥㉤挵㌱㔰㌲㔷㠸㐵㤲㝡㉣㠵㌳㈳改㜴㌴㕣㡣㘵㜲挹ㄴㄶ㜵ㅣ㜵挶㐲ㄷ㥡攱戵㔶昸㘸㙤㈸㐲ㄷ㔹愶ㄲ捤㡢㉤㤳慤㔲㤷挱㈴㌴捦㜱搲散㘲㤴㙥ㄴ挱㄰㐷慡㉢搲扣挲㙡ㄴ㥡愷ㄳ㈴㥦ㅣ愰㉤㠵慢㕡㠶㐶愱㜹㌴㙢ㄶ捤慢㘱ㄵ㥡㈷昸搲㍣捥㤷收㌵㔶㍦挷㈳ㄴ㘸㕥㡢扡搰㍣〱㜵㜳㐹て㈷愳搸ㅤ㑦攱昴㄰㡥㙥㡡戹っ㜶搱㜱晥㈳㥡㡤挶㜳搸昳㈹〴㑥戴愵搸㥤㡦㈶㈳昸㉢〹挵㝣㉥㡥搳㜳㤹㘲愱㠰㜳㑥攱㑣㐶捦挱㌵ㅢ扡捥っ慦㥤〴ㅦ敤㘴ㄴ愱敢㉤㔳㠹㈶㠷扡㤹㐴㐹愵㙥㠴㐹㘸㉥㜴搲㍣㤳㔱捥㐲ㄱっ摤〴㐱㐵㥡㌷㕢㡤㐲㤳てづ搰昸ㄸ〲敤㈲戸慡㕢搰㈸㌴㉦㘶捤愲㜹ㅢ慣㐲昳〸㕦㥡㜳㝤㘹摥㙥昵㜳㌹㐲㠱收ㅤ愸ぢ捤㉢㔰㌷㤷㜴㍤㠳攷昷攲〹扥攱㔴㍡㥥捣㐷㜳ㄹㅣ㔵㐶ぢ㔸捥戳昱㕣㈱㤵づ㕣㘹㑢戹㕦㤹㑢㘶ぢㄹ慣〵戰扤㑦愷㔳挵戰㡥戹㌳㡢㔳㑥挵㔴㑣て㜱㈸㕣㌸㉤㠳㡦㜶ㄵ㡡搰㙦㉤㔳㠹㈶挷挳换㔵敡ㅥ㤸㠴收㘱㑥㥡扦㘶㤴攵㈸㠲愱㝢㈱愸㐸昳㍥慢㔱㘸昲㈹〴ㅡ㥦㘹愰摤〶㔷昵〷㌴ち捤摢㔹戳㘸㍥〰慢搰㥣改㑢㜳㠶㉦捤〷慤㝥㝥㠷㔰愰戹〲㜵愱㜹ㄷ敡㈶㑤ㅣ摡㐴ㄲ攱㐲㌴㔵捣㘲㝦㌳㡡戵㘲戱㤰㐸攵愳㔸㝦㈶昳昹㕣攰㙥㕢ㅡ㡢㈷㘳攱㐸㈲㥦㑣攲敦㌷攰ㄸ〸攷㌶挳搸晣攰愸㍤ㄷ挶㙡㌷ㅤ㝡挸っ慦摤〳ㅦ敤㕥ㄴ愱㠷㉤㔳㠹收㈳㤶挹㔶愹㔵㌰〹捤㜱㑥㥡て㌲捡ちㄴ挱㄰〷挶㉢搲㝣捣㙡ㄴ㥡㝣愴㠱挶〷㈴㘸㡦挱㔵㍤㠱㐶愱昹㌸㙢ㄶ捤愷㘰ㄵ㥡㝢昸搲㑣晢搲㝣摡敡攷㘹㠴〲捤㘷㔰ㄷ㥡捦愰㙥搰捣㈷㤲改㡣㡥㤳改搸㐱㡡㘳扦ㅣ敢捤㙣㉡㤳㈸㘰㙤㕡㡣攴攳戱挰戳戶㌴㡥㤳敥戹〲㌶㔶搸㌹挲戹昷㜸〶攷㤲㡡ㄸ戲㠹愵㈲㠵㜴㉣㤵づ㜱㔰㕤收扡㌵昰搱㥥㐳ㄱ㕡㘳㤹㑡㌴㥦戳㑣戶㑡晤ㄹ㈶愱㌹挲㐹昳㐵㐶㜹〹㐵㌰挴搱昳㡡㌴㕦戰ㅡ㠵收つ〴戹㥣挵㕡戸慡㤷搰㈸㌴摦㘰捤愲昹ち慣㐲㜳戰㉦捤〶㕦㥡㝦戱晡昹ㅢ㐲㠱收慢愸ぢ捤户㔱㌷㘸攲㡣㘶㍡㥦㈹攲っ㌰搶㤶㌸㤳㠱㠳捡㍣捥慡愷㌱㘰㠱愵㌷ㅡつ扣㘳㑢昳㠹㐸㉥ㄳ㉤攲挴〷づ改攳戱㈸㔶戱㐹㍤㥦㑣愵㜲㌸㙦㥦捥㈷㐲ㅣ㜹ㄷ㥡敦挲㐷㝢て㐵攸㌵换㔴愲昹扡㘵愲㐰愳㔴扤〹㤳搰摣捡㐹昳㈳戶慦㐷ㄱっ慤㠳愰㈲捤户慣㐶愱挹㠷㉤㘸㝣㜴㠳昶㈵㐳扦㡤㐶愱昹ㄵ㙢ㄶ捤㜷㘱ㄵ㥡㐱㕦㥡㜵扥㌴摦戳晡昹ㄶ愱㐰昳㝤搴㠵收㜷愸ㅢ㌴㜳㜹捣㠵㌸㐲㡦㘲攳ㄲ挷戶〸㝢㥢㤸㍦㌹挷㈵ぢ㠹㐲㍥ㄲ昸摥㤶攲㑣ㅤ㡥搲昵ㄸ捥㄰㘳㔶㑥攰㄰〸〷㔰㤹㐲づ㉢搲㔸ㅡ㈷昳㐲ㅦ㤸攱戵ㅦ攰愳晤㠸㈲昴㜷换㔴愲昹て换㘴慢搴㝡㤸㠴收扦扦㜵ㅣぢ昵〹㈰㑡つ㡡㘰攸㘳〸㉡搲晣挴㙡ㄴ㥡㜷ㄳ攴㕤㉣晡挳㔵㝤㠶㐶愱㌹㠰㌵㡢收攷戰ち捤捦搱愱㜷㤴敤㌳㔸扤㐷㤶㕦㔸晤㙣㡡㔰愰昹㈵敡㐲㜳㌳搴捤㜹㌳㡢㠳挳㝣愱㔸挰㄰㙣㍣ㄳ挱㠹㌶散愲挷㡡戹㉣㔶㤱挵㍣㡥㠵㌶户愵㤹㈴㐶搶搲㈸㜰扥づ昳㈶晥㌸㔷㈲ㄱ㡥㘷㤲㠵㐲㌴㠲㕤㜸㍤昴㤵ㄹ㕥摢〲㍥摡㤶㈸㐲晦戲㑣㈵㥡㕦㕢㈶ち㐴慡扥㠳㐹㘸扥敦愴㌹㤰敤㠳㔰〴㐳摦㐳㔰㤱收て㔶愳搰攴㘳㈰㌴㍥㔴㐲ㅢ挲〴㝥戴ㅡ㠷愲㌶愰㑦㉤㠷愵㐷扡挶㙦晤㙦㈴ㅦ收㝥㡥晢㔸㍣㤷㝤㌱昱昵挱ㅤ戴挶㝤愷㌵搵㝢晣㘷戱㌸㐲捣摢捥昹愹㝤つ摦晡晦㄰㠷昳㐸㘹攴㥦ㄱ㘵挸㜶㈷㝣攱摡ㅡ㝣摤戰㕦㡡㍤晤挱㉤㌸㔶㙤搹㌶戱ぢ㠳挷昸挳㙤戳㍢㐶摢㝦昵㙢㔳㙢㔰㜹㤸昵㜸昱愱㈵换攸㕣ㄷㅥ㔹搰慤㕢㙥搳㍢㙤㍦㍣慥ㅢ㔷ㄱ愰㘱ㄸㅦ㐶扥㘵愹收戸㙦㜷㘰挹㍡戱扤ぢて捥搷ぢ㔶挴㉥㕣挲㔲㔳摤㐷昹摥㑡㙦晥㝤㉦摥愸换㘸㜸㜴晥挴挲戶昸〶〳㝤敥㕡ㅥ搳搲㉤㜷晤㙦㠳㜶愵昱㤲㠴挰㉥昸戶㠱扤㠶㑣ㅤㄲ捤搴扥㠲ㅦ攲㈷昷㔱㡥㥤㍤㘲㔶挳㔳㐳㠶㈱愰慡㐵㘸戲㔷㕡ㅦ㜶戲㥢搱挹㠴㈱戱戰㝡〱㥤戰㈳捥㐹㜸敥㌰搵㕣㌸㉣㤳攲ㄵぢ慣㌰㕡㝤㍦㔴戰㔶慡㠲捡昹晡㙣㤴㔹摢摢昸扦捥晣㍦戴㜷㝤㝦换攳㔰戵挳〵愳㙢摦㍡昶㥡㝦摥㌲㜲攸㔵㜷㙥㌰晦㍦㌶㈶慦㜷㐶㌵㥥㝤晡挴ㅢ〲㥦㡣㔲㕢挰㘳㐷挴㜱㍦摦昹㌹㈴戱ㄶて〷昳㍣摤㜷㡤搹攰㝥挰㜵㘸㑢㐴挲ㅢ㘳挲挸㜷㐰ㅦ挵挱㝤㉥㜰敡ㄹ㜸㜰㉥㤷ㄹ㌳挵慦㍣㠸㔲㌶㘹ㅣ昱て㘴㘰挳慦搰㌸㈴ㄶ㔳㑦㐰㘸搱〸㙡㈳愹摥搶㔶て愴㝡㉦㐳㍤㜵㐸㉣慡㔶㤹㙡〳晥㈸戴搴敦〸捤挶㐱ㅢ㘲㜹㔴㠲㜶搴㤳扢散㜱挱戳㉦㡥ㅡ㍦㜵晦搷攷敦㝢昴㈸㌵ㅣㅥ㝥搰ㅥ㐲㍡扥搰㔶㤸つ敥㠷㘲㠷㜶㐳㈴扣㌱㜲㡤摣〱㡤㘳昸〲敤〱㜸搸搰挶ㄳ㐳㥣㔲㌶㙢ㅣ搸て㑣㌴㌰㑣攴㕣㜵㥦㠹挱㤸慢㈶㔳㥤戰搵㌱慡愷ㅡ㙡捥攸敡㉥㔳㙤㐰㥢㡥㤶晡㤱搰㙣ㅣ戴㍤㉤㡦㑡搰㍣㜳㕡ㄳ㍣晣愰摤㙥戲昱捣㘹户㤹つ敥〷㘹㠷挶㈲ㄲ摥㌸慢㠱摣〱㡤㐳昵〲敤ㄶ㜸搸搰昶㈷㠶㈹㤴戲㔹攳昸㝤攰㐰〳挳㜸㐲扢搱挴㘰㐰㍢㤸敡愹戶㝡㌲搵㠷ㅡ㙡㠱㜶扤愹㌶愰㌵愳愵㝥ㄶ㌴ㅢ〷㙤戶攵㔱〹㕡㔱㕥敦㤷ㄶ捦㐳攰攱〷敤㉡㤳㡤〷摡㌲戳挱晤昰敤搰愱㠸㠴㌷㑥㘳㈳㜷㐰换愲㈲搰慥㠰㠷つ㙤づ㌱ㄴ㈸㘵戳挶㘱晡㐰㡢㠱㘱摣㤰㘸㕡㕤㘲㘲㌰愰捤愳㕡户搵㜹慡摢っ㌵愰愵搴〵愶摡㠰搶㠱㤶晡㜹搰㙣ㅣ戴㔶换愳ㄲ戴㤹㝦搸敥攴㡦昶㜹㙡搴㥢摢㜵搶ㅥ搵戴㝣㤴敡㠶㠷ㅦ戴戳㑤㌶ㅥ㘸㘷㤹つ敥〷㜶㠷ㄶ㈰ㄲ摥ㄸ扣㐷敥㠰挶㠱㜷㠱㜶〶㍣㙣㘸㡢㠸㘱㈹愵㙣搶㌸ㅡㅦ㔸散挰㜰㑡ㄹ㠶㈵㔴ㅦ㙤慢㤷㔰㝤戴愱㥥㐲挴㈷㤸㙡〳昱戱㘸愹㍦ㄱ㥡㡤㠳㜶㤲攵㔱〹摡晡㝤㐸敤搱ㄲ戴戳攰攱〷敤㘸㤳㡤〷摡㔲戳挱晤㤰敦搰搹㠸㠴㌷㑥散㈰㜷㐰攳昸扡㐰㍢ちㅥ㌶戴㔳㠹攱㈲㑡搹慣㜱搰㍤㜰扡㠱愱㤱ㄸㄶ㤶㘱㌸㤳敡㡢㙤昵㠵㔴㥦㙤愸㘵㑥敢㌴搵挶㥣㜶㉥㕡敡慦㠴㘶攳愰㉤戳㍣㉡㐱㌳ㄶ捦㈷㑡搰㌸㥥敥〷慤捤㘴攳㠱搶㙡㌶戸ㅦっㅥ扡〱㤱昰挶㤵〱挸ㅤ搰㌸㡣㉥搰㡥㠰㠷つ敤㔲㘲戸㡤㔲㌶㙢ㅣ㕢て㕣㙥㘰ㄸ㑦㘸㐵ㄳ㠳㌱敦㕣㐹昵敤戶晡㔶慡慦㌲搴〲㉤㘷慡つ㘸搷愰愵晥㙥㘸㌶づ摡㍤㤶㐷㈵㘸㥥挵㜳〵㍣晣愰ㅤ㙡戲昱㐰㍢挴㙣㜰㍦㑣㍣昴㄰㈲攱㡤扦㘹㠶摣〱敤㔱㔴〴摡㐱昰戰愱摤㐴っ㡦㔱捡㘶㡤㐳攸㠱摦㌸㌰散㔷㠶攱㔶慡ㅦ户搵慢愹扥摤㔰㑦㈰攲㤹愶摡㐰㝣㈷㕡敡㥦㠵㘶攳愰慤戱㍣㉡㐱㕢戲挵ㅤ攳晦㜶搴㘳愵㌹敤㈵㜸昸㐱㥢㙡戲昱㐰㥢㘲㌶戸ㅦ㐰ㅥ㝡ㄹ㤱昰挶戹㉤攴づ㘸ㅣㄴㄷ㘸㤳攰㘱㐳晢㍤㌱慣愵㤴捤ㅡ㐷捡〳昷ㅢㄸ㈶㜱敢㌹慥っ挳㠳㔴扦㘱慢㕦愷晡㈱㐳㉤㕢捦㌱愶摡㤸搳ㅥ㐱㑢晤㍢搰㙣ㅣ戴㜷㉤㡦㑡搰昰愵昰㝡慢戴昵㕣てて㍦㘸㝢㤹㙣㍣搰昶㌴ㅢ摣て㉤て㝤㡣㐸㜸攳攲〸攴づ㘸ㅣ晢ㄶ㘸㝢挰挳㠶昶㈴㌱㝣㐹㈹㥢㌵づ㠸〷㥥戶㌰㘰㜷㌵㔹㠶攱㔹慡扦戲搵㕦㔰晤㥣愱ㅥ挷㕤攱愸愹㌶收戴㍦愱愵晥㝢㘸㌶づ摡て㤶㐷㈵㘸挶㝥㥡㘳攷戶〶ㅤ昸㐱摢捤㘴攳㠱㌶摣㙣㜰㍦攸㍣㔴㡢㐸攸扥㑡㝢ㄹ戹〳ㅡ㠷戸〵摡慥昰戰愱晤㠵ㄸ晡㔳ち慤搲㌸敥ㅤ昸慢㠱㐱昶昱㝦㘱㘲㌰收㥤搷愹ㅥ㘰慢晢㔱晤㠶愱ㅥ㑢㘸㠳㑤戵〱㙤ㅤ㕡敡㌷㠷〶敦㡤㌸㡣摡挲昲昸挹搰〶挱挳て摡戶㈶ㅢて戴㐱㘶㠳晢攱攸愱㙤ㄱ㐹愰扤㠷摣〱㡤㈳搹〲㙤ㅢ㜸搸搰㍥㈰㠶㈱㤴ち㌴づ㙦〷晥㘱㘰㤰〵㙥㉢ㄳ㠳〱敤㈳慡㠷摡敡ㅤ愹晥搸㔰㌷㜱㘱摥捣㔴ㅢ搰㍥㐵㑢晤㌰㘸昰摥〸㘸挳㉤㡦㥥愱㌹㡥㍤攳昰昰㠳㌶挰㘴攳㠱搶摦㙣㜰㍦㔰㍤㤴㐰㈴㠱昶ㄵ㜲〷㌴づ㔸ぢ戴㈰㍣㙣㘸㕦ㄳ挳㥥㤴ち㌴㡥㘲〷扥㌵㌰挸昶㌰㘰㘲㌰愰㝤㑦昵㕥戶㝡㈴搵㍦ㅡ敡㐹摣㄰㔴㥢㙡〳摡〶戴搴㌷㐲㠳昷㐶㐰㙢戲㍣㉡㐱㍢㜷搵㔷㍢ㅦ㜲敥慡搲㠶㘰ち㍣晣愰晤昸㑤㠵㘳捦ㅦ捣〶昷㐳搸㐳㔳ㄱ㐹愰搵昶ㄵ㘸ㅣ㤷ㄶ㘸摦挱挳㠶搶ㄷ㡤㙡㌶愵〲㡤㠳搵〱つ㌶昳戴㠹晡ㄷ挴慦〰㠵〱慤ㅦ搵晢摡敡㔹㔴て㌰搴㔳㌸愷㝤㙥慡つ㘸昵㘸愹㍦ㄸㅡ扣㌷〲摡㈱㤶㐷㈵㘸㔷㕣捥搷㕦㑢ㅢ㠲〲㍣晣愰㝤㡣㜴㝣て搸搷㥢つ敥〷户㠷㜴㐴ㄲ㘸㕢㈲㜷捣㘹ㅣ㝥ㄶ㘸ㅦ挲挳㠶戶㌵㌱戴㔲㉡搰㌸㈶ㅤ昸戹㠱㘱㉣攷㥤昷㈱㈶㌴〳挳㐰慡摢㙣昵㍣慡户㌵搴㌲㕦扥㙤慡つ挴摢愳愵扥ぢㅡ扣㌷〲㕡户攵㔱〹ㅡ㜷㌸戶戸攳挹搲㥣戶ㄴㅥ㝥搰摥㌰搹㜸ㄶ捦戵㘶㠳晢㘱敦愱愳ㄱ㐹愰つ㐵敥㠰挶㔱㘶㠱昶ㅡ㍣㙣㘸㍢ㄱ挳㐹㤴ち㌴づ㍤〷㜶㌱㌰㌴ㄱ摡㉢㈶〶〳摡㌰慡㑦戶搵㈷㔲扤㥢愱ㄶ㘸㉦㤸㙡〳摡敥㘸愹㍦ㄳㅡ扣㌷〲摡㔹㤶㐷㈵㘸㥥㈳㠲㡢攰攱〷敤㌹㤳㡤〷摡ㅡ戳挱晤㠰昸搰挵㠸㈴搰ㄲ挸ㅤ搰㌸㤸㉣搰㥥㠱㠷つ㉤㐵っ换㈸ㄵ㘸ㅣ㘱づ㘴っっ㔸戵攳㝣㥡㠹挱㠰㌶㤲敡慢㙣昵㤵㔴敦㘵愸㡤昳㘹愶摡㠰㌶ち㉤昵扦㠶〶敦㡤㠰戶摣昲愸〴捤㜳㍥敤㌶㜸昸㐱㝢挸㘴攳㠱戶挲㙣㜰㍦㔴㍥㜴㍢㈲〹戴戱挸ㅤ搰㌸㘶㉣搰ㅥ㠰㠷つ㙤㍣㌱摣㐳愹㐰攳㐰㜲㘰愲㠱〱㍢ㄱ㌸㥦㘶㘲㌰愰㑤愶晡㕥㕢㝤㌷搵㔳つ戵㙣㙢敦㌲搵〶戴改㘸愹㝦㄰ㅡ扣㌷〲摡ち换愳ㄲ㌴捦昹戴挷攰攱〷敤㜶㤳㡤〷摡㙤㘶㠳晢㐱昴愱挷ㄱ㐹愰敤㡢摣〱㡤㐳挳〲敤ㄶ㜸搸搰昶㈷㠶㌵㤴ち㌴㡥ㄷ〷づ㌴㌰㑣收攲㜹愳㠹挱㠰㜶㌰搵捦搹敡㘷愹㍥搴㔰换攲㜹扤愹㌶愰㌵愳愵晥㐵㘸昰摥〸㘸㉦㔹ㅥ㤵愰㜹戶㥥㙢攱攱〷敤㉡㤳㡤〷摡㌲戳挱晤昰晡搰ㅢ㠸㈴搰㜴攴づ㘸ㅣ〱ㄶ㘸㔷挰挳㠶㌶㠷ㄸ摥愵㔴愰㜱㔸㌸搰攲挰㜰㐹ㄹ㠶㜹㔴扦㘷慢摦愱扡捤㔰㑦㈴攲ぢ㑣戵㠱戸〳㉤昵ㅦ㐱㠳昷㐶㐰㕢㙦㜹㔴㠲收㌹昶晣ㄲㅥ㝥搰捥㌶搹㜸愰㥤㘵㌶戸ㅦ㜸ㅦ晡ち㤱〴摡〲攴づ㘸ㅣ攸ㄵ㘸㘷挰挳㠶戶㠸ㄸ㝥愰㔴愰㜱昴㌷戰搸挰㌰㤹㡢攷㈹㘵ㄸ㤶㔰晤愳慤晥㥥敡愳つ戵㉣㥥㈷㤸㙡㘳㑥㍢ㄶ㉤昵ㅣ慡㠵㙣㈳愰㜱㕣㔷㍣㉡㐱㐳㌴扣ㅣ挷㥥ㅣ捥昵㠳㜶戴挹挶〳㙤愹搹攰㝥㐸㝥㘸〰㈲〹戴㤳㤱㍢愰㜱㍣㔷愰ㅤ〵てㅢ摡愹挴挰戱㔷〳ㅡ〷㜹〳愷㍢㌰㉣㉣挳㜰㈶搵㕢摡㙡㡥昳〶捥㌶搴ㄸ㠶〹慢㑥㔳㙤捣㘹攷愲愵㝥㈰㌴ㅢ〷㡤挳户㍤㐲昳慣搳㌸㙡敢〷慤捤㘴攳㠱搶㙡㌶㜸ㅥ慣㍦ㄴ㤱㝡㝢戰扥昱㘷扦攵攱敦昵昸昱㙡㡢扣㠵戶㕦搱㌰㜳㤰ㄶ户㙦户戴戶捡㥤捦晤昱ㅣ散㑥晣㐱昰㈹㜸摣㍢㥥㝥㍤慢挵晣㈳戳ㄳ昱ㄸ㜸㍥㔶搸㝡搲戲㈶㌵㍡〷㡡搳㍢昱攸攵扥挵㠹㕤㜸㑣㝦愱づ㝦搰戸扢㕢敦㙣晦㕦㜸㐸㌶敥㐵慦攱㑦㡢㘱㑢晥ㄱ昱㙡摦摢挰ㅦ㐱戳敦㠰愸㄰ㅢ㔱攲㘱晤㥤敦㙡㍥㍥晢㍦㝢㘲㝦攰㘲捣㘲搶〳攱ぢ㡥〷挲搷愸㈳昰ㄳㅢ㔷㌷ㅣ㔷戵㐱㜲挶㘵っ摡愵㥣㔹㉦㐳搱〷户㐰换㤵ㄲ㈸㠲摡攵戰挸攳〰愴愸慡摤〹戳㠱晢换昱挶晣㜱晣昶慥扦搶摤慦ㅦ扦戱昵慡ㄹ〶搷㥥㠶㤱戹㍥改摢搶㥣敤散捣㉥慥㙢㙢㙥搵摢攷㜴捦慤㙢㕥㠸㔱㜳㍣挸ㅥ㜹攰㑦㝦㙢㔷攲㝦㜶㈵㤷㜲散㡥㠸㡣慡㉤㌳慤搲㤲㠰㠵㜳慢㐶〴㌵㉡攷晢㜵慦㐱㥢挶慦㕢晡慡搷搱昴㌸㉣挶㔷㔵㈹挴攰搷戵㕥㙡㈴㉡搲摤慦愱㘴㔷搲摤㈸换扡摣戴㑡㙡㘳㘱㜵㈴㜱㤰㙦ㄲ㌷戱挷昲㈴㝥攳㑡㘲㍣攲㤴㈵㌱搹敡敥㔶㘷ㄲ搳㉤敢㙤捥㈴昶㉤㑦㘲愶㙦ㄲ㜷㝡㤳昸㥤㉢㠹晤摤㐹ㅣ㙣㜵㜷户㌳㠹㘶换㝡㡦㌳〹扤㍣㠹㐹扥㐹晣摥㥢挴晤慥㈴收戸㤳㤸㘷㜵昷愰㌳㠹づ换扡挲㤹挴㠲昲㈴挶昸㈶昱㠸㌷㠹㐷㕤㐹㉣㜲㈷戱挴敡㙥戵戳扢㘳㉤敢㘳愶㔵收㤴㤳换㤳搸挳㌷㠹㈷扤㐹㍣敤㑡攲㔴㜷ㄲ㘷㕡摤㍤敢散敥㕣换扡挶戴捡㡣㜹㜱㜹ㄲ㔱摦㈴晥攴㑤攲㜹㔷ㄲ㤷扡㤳戸搲敡敥㐵㘷ㄲ搷㔸搶㤷㥣㐹摣㔰㥥挴慥扥㐹晣挵㥢挴㕦㕤㐹摣攴㑥攲㔶慢扢搷㥤摤摤㘹㔹搷㥡㔶昹㌹敥㉤㑦㘲戰㙦ㄲ敢扣㐹晣捤㤵挴敦摤㐹㍣㘸㜵昷㡥戳扢㐷㉣敢扢愶㔵㝥㡥挷换㤳搸挶㌷㠹て扣㐹晣挳㤵挴㤳敥㈴㥥戵扡晢挸搹摤㥦㉣敢㝡搳㉡㈴㕥㉥㑦㘲㌳摦㈴㍥昵㈶昱㑦㔷ㄲ㝦㜱㈷昱扡搵摤ㄷ捥㈴搶㔹搶㉦㥤㐹扣㔷㥥㐴搰㌷㠹慦扤㐹㝣敢㑡攲〳㜷ㄲㅦ㔹摤㝤敦㑣攲㔳换晡㠳㌳㠹慦捡㤳愸昶㑤㘲㠳㌷〹㔵㔷扥敤昸摡㥤挴昷㔶㜷㝤愰ㄴ攸搸㝥愸つ㤶戵挶戴㑡㑢㉤攲て㐵㡢戹〱晢敥㙢扦敤㜵㕦昶㔸扥敤搰㕣㐹昴㐵㥣㥤㄰挷㝡愹㝥㌰っ㘳攰㝥捥㈴敡㉤㙢㝦㘷ㄲ㕢㤶㈷昱戹㙦ㄲ昵摥㈴㌶㜵㈵戱戵㍢㠹㠱㔶㜷㥢㍢扢摢摥戲㙥㘱㕡㘵改ㄸ㕡㥥挴㠷扥㐹㙣敤㑤攲攷慥㈴㜶㜲㈷㌱捣敡㙥愰㌳㠹摤㉤敢㈰㘷ㄲ㠹昲㈴摥昶㑤㘲㝢㙦ㄲ㍢戸㤲㐸戹㤳ㄸ㘹㜵户愳㌳㠹㔱㤶㜵㠸㌳㠹戱攵㐹扣收㥢挴㑥摥㈴㜶㜱㈵㌱摥㥤挴㘴慢扢㘱捥㈴愶㕢搶攱捥㈴昶㉤㑦攲〵摦㈴㜶昷㈶ㄱ㜱㈵戱扦㍢㠹㠳慤敥㘲捥㈴㥡㉤㙢摣㤹㠴㕥㥥挴㌳扥㐹愴扣㐹㘴㕣㐹捣㜱㈷㌱捦敡㙥愴戳扢づ换扡愷㘹㤵㐵㜴㐱㜹ㄲ慢㝣㤳ㄸ攵㑤㘲戴㉢㠹㐵敥㈴㤶㔸摤㌵㍡扢㍢搶戲㌶㤹㔶㔹㍡㑥㉥㑦攲〱摦㈴挶㝢㤳㤸攸㑡攲㔴㜷ㄲ㘷㕡摤㑤㜶㜶㜷慥㘵㥤㘲㕡㐹愲昶㔲㔸㝦昲㐱つ搳摥ㅣ㠷㝦慤㝡㥥㝦㥣㙡っ晥挴搱戰㔶ㅣ㥣晣㠴扦㈸㌵ㄵ㥤㉡ㅥ㡤㌰㠶㌶㡤㌵㑣昰㔳㝦愵㘹慤㘳㐲昵㍣ㄶ愰戹㡥挷ㄳ敡ㅡ搴㤸愲㌶㥤ㅥ摣挵ㄷ晦ㄹ㑥㝦敥捥摢ㅥ昵摣㡤㤷㥡晣搰㌷愱㈶晥晢搰㠳㝢攷攲㍦搳改㝦慢攵挱ㅥ敢戹〷㕥昲扦搳昲㥦㐵て敥㔸㡢晦㙣愷㍦㜷愲挵㐳晣戹昳㕣昲晦扤攵扦㉦㍤戸㑦㉣晥晢㌹晤ㅦ戴㍣挴㥦晢扤㈵晦㐷㉣晦晤改挱摤㔹昱㍦挰改捦㕤㔷摢愳㥥扢慣㔲ㄳ㝥㑦㕡晥〷搲㠳㝢愲攲㝦㤰搳晦㔹愷㐷㍤昷㌶敤㘸敡㑦㤶晦挱昴攰㑥愴昸ㅦ攲昴攷づ愳摤㘳㍤㜷ㄴ㑢晥㝦戱晣て愵〷昷晦挴晦㌰愷晦敢㑥㡦㝡敥攳搹搱搴㍡换扦㤹ㅥ摣㜵ㄳ晦挳㥤晥摣㑤戳㍤敡戹㝢㈶㌵昹晤㍦戰晣戳昴攰㕥㤷昸攷㥣晥ㅦ㌹㍤敡戹㘷㘵㐷㔳㥦㕡晥㜹㝡㜰㠷㐹晣ぢ㑥㝦敥ㅣ搹㍤搶㜳愷愸攴晦戵攵慦搳㠳晢㍡攲㕦㜴晡㝦㙦㜹挸晣捦晤㤹㤲晦〶换㝦づ㍤戸㥢㈲晥㜳㥤晥摣㈵ㄱて昱攷慥㐸挹㥦扢ㄹ㌲晦户搰捣㍤っ昱㍦挲㥣㘰愵㥥㝢ㄳ㈵㝦敥㐵㤴晣戹㠷㈰晥昳㘸收捥㠱昸户㥡ㄳ攲捦ㅤ〱摢愳㥥㍢〰㔲ㄳ晥摣戸㡢㝦ㅢ捤摣慥㡢㝦扢㌹㈱晥摣㠶㤷晣戹敤㉥昹㜳扢㉣晥ㅤ㌴㜳㤳㉣晥昳捤〹昱攷收户攴捦捤㙥挹㥦㥢㔴昱晦ㄵ捤摣㥡㡡㝦愷㌹㈱晥摣㜲㤶晣戹挵㉣昹㜳㙢㈸晥㕤㌴㜳㐳㈸晥摤收㠴昸㜳愳㔷昲攷挶慥攴捦つ㤹昸㉦愰㤹摢㌰昱㕦㘸㑥㠸㍦户㔷戶㐷㍤户㔳㔲㤳攵㤷摢㈰昱㕦㐴㌳㌷㍦攲㝦愴㌹㈱晥摣搴搸ㅥ昵摣挴㐸㑤昸㜳昳㈱晥㡢㘹收㤶㐳晣㡦㌲㈷挴㥦㕢〹摢愳㥥㕢〷愹㐹晦戲摡挶㑣愲㉤㠱搹㝡㠵戸晡㤶㌳戰㑢㌱㠱㌳戰戲㜲昶愸戸㤲ㄶ搵㌱㠶㑡㔶挱ㅥㄵ㔷挵愲㍡捥㔰挹㡡搶愳攲ち㔷㔴㈷ㄸ㉡㔹㥤㝡㔴㕣慤㡡敡㈴㐳㈵㉢㑤㡦㡡㉢㑦㔱㥤㘲愸㘴搵攸㔱㜱ㄵ㈹慡搳っ㤵慣〰㍤㉡慥〸㐵㜵㠶愱㤲搵㥣㐷挵搵㥤愸捥㌲㔴戲㌲昳愸戸㔲ㄳ搵㌹㠶㑡㔶㔹ㅥㄵ㔷㕤愲㍡捦㔰挹㡡挹愳㉡㔸慡ぢっ㤵慣㝥㍣㉡慥㠶㈴搶㐵㠶㑡㔶㌲ㅥㄵ㔷㌶愲扡挴㔰挹慡挴愳攲㉡㐵㔴㤷ㄹ㉡㔹㘱㜸㔴㕣㜱㠸敡ち㐳㈵慢〵㡦㡡慢〷㔱㉤㌳㔴戲昰㝢㔴㕣〹㠸敡㙡㐳㈵㡢戸㐷挵㐵㕤㔴搷ㅡ㉡㔹㤰㍤㉡㉥搰愲扡摥㔰挹攲敡㔱㜱戱ㄵ搵㜲㐳㈵ぢ愵㐷挵㠵㔳㔴㌷ㅡ㉡㔹昴㍣㉡㉥㠲愲扡㔹㔴㈱㙢〱㔳㕣愶㘴㌸㘳㝦散㄰㜲㌸㘳っ㝣昱攷挴ㄴㄷ㈳㘹搸捦搵挰㈵㐷ㅡ昶㜵㌵㜰㘱㤱㠶搹慥〶㉥ㅦ搲㌰换搵挰㐵㐲ㅡ㘶扡ㅡ戸ㄴ㐸挳㍥慥〶捥昸搲㌰挳搵挰㜹㕤ㅡ愶扢ㅡ㌸㝢㑢挳㌴㔷〳攷㘸㘹㤸敡㙡攰㑣㉣つ㔳㕣つ㥣㙦愵㘱戲慢㠱戳慡㌴㑣㜲㌵㜰敥㤴㠶㠹慥〶捥㤰搲㌰挱搵挰㜹㔰ㅡ挶扢ㅡ㌸摢㐹挳㌸㔷〳攷㌴㘹ㄸ敢㙡攰捣㈵つ㑤慥〶捥㑦搲搰攸㙡攰㉣㈴つ㘳㕣つ㥣㙢愴㘱㜴㜹㐳扦晦〷㐵㤳戶搱</t>
  </si>
  <si>
    <t>㜸〱捤㥤〷㜸ㅣ搵昵昶㜵㘵㘹慣㔹ㄷ㉤㘰搳㡢㙤㙣慡㌱摢ぢ㘰摣攴㡡㙤挰㌲㤰㠰挱㙣㤹戵㠵㔵㡣㈴ㅢ㥢ㄲ㡡つ〹㉤㌴〳愱㜷㤲搰㙢攸㄰㙡ㄲ㑡〸㉤㈴㤴㔰〴〴〸扤㠴㠴晡扤敦㤹戹慢搹㤹㔹换捡㍦摦昳㘴慤扤㥥㝢捥㝢捥扤晢㥢戲扢㌳㘷㜷㙢㔴㑤㑤捤て戸昱㝦摥敡戸戰㜹昳捡慥㙥慢㙤摣㤴㡥搶㔶慢搰摤搲搱摥㌵㙥㔲㘷㘷㙥攵散㤶慥敥〱㄰ㄸぢ㕢攰敦慡㕦搸搵㜲戸搵戰㜰戹搵搹〵㔱㝤㑤㑤㐳㠳㔹ぢ晦㈶捥㍤慣㍢㈶愳捣㍡㌶㔰搵㤸〶㥢㠱㙣ㅡ搸㤸㙣㐲㙣〶戱ㄹ捣㘶〸㥢愱㙣ㅡ搹㠴搹慣挷㘶㝤㌶ㅢ戰ㄹ挶㘶㌸㥢つ搹㙣挴㘶㘳㌶ㅣ摦摣㤴捤㘶㘸〶㙦㡥㘶晥㤴挹㝢收て挱愳㘹敥敥攸戴挶㡥搸搷㥥昳昸㘸㜴㕣㜴㕣㈲ㄹ㡤㡤㡢㡣ㅤ㌱㘵㔹㙢昷戲㑥㙢㝣扢戵慣扢㌳搷㍡㜶挴㕥换昲慤㉤㠵㍤慣㤵昳㍢㤶㔸敤攳慤㝣㈴㥥捦㈵㌲搱㐴㌲㔹捡㘶㌳㠳户㐰收戹㔳㈶敦搵㘹㤵扡晥㕢㌹户㘴捥㍤愷㑣ㅥ㌷搷敡晥㙦攵摣ち㌹㤱戲愹愳㉤搷搲晥㕦㑡㕡捦㜵㥡㙣戲ち㉤㕣昹㤶搵搹搲扥㘸ㅣ愶㕤〱ㅡ扤昴戸㐹㕤㕤换摡㤶㜲㍢㥡㘲戵戶捥戳㑡戲搲摢㥡扡扡昷捡㜵戶㜵つ㙥㈳㍦慢搳㙡㉦㔸㕤㐳摢愶慥㈸㔸慤㡥戰慢愱㙤摦㕣攷摣㕣㥢㔵挷㠵挶㌶㝢ㅤ捥㉣㕡敤摤㉤摤㉢㠷戴敤搳㘵捤换戵㉦戲㈸愹㙦㥢扥慣愵愸敡敡昰㔷㌳㘰摢愰㤹挹㡡挲㝣摡愶㉣捥㜵㜶㑢㡦慢㌰ㅡ愴㜵㙤㉥昲㈸㉡收挵㑤㙡㠴㈷㡡敢慣戹愵㙤て慢戳摤㙡攵㈰㕣㤳㍢㝡㐴〲挸㕥て㘵㔲晡攱㜰㉤愹㐱捥捥挷挷挲㔱㡣ㄱ㘸㜶㥡摢搱搹㠶つ㜲㡥㤵㙢ㅦㅦㄹㄷ换㡥㙤敥㉥㌶㔹换戱ㅣ㠹愴愳愹㘸㌲ㄵ挹愴㔲戱㜸㌶ㅢ㡦㈴捤㤱〸㌱㐷㌱㜸㙢㌴〳㘶挴攳收㘸㥡挶愰㔱㜵㉦㘱㝦㜷㡦挲㝤慥㜶㘱慥㜶㘱扥㜶㘱愱㜶㘱戱㜶愱㔵扢戰㔴扢㜰㔱敤挲挵戵ぢ㕢㙡ㄷㅥ㔲扢㜰〹㌴晡搶㌰㜰㘰慤㜳扢㜵昵㤲㌹㍢慤摡㙣敡㕤愷捥ㄸ㝡昵摣㉦〶㉡敥攲㜲㠴搸ㄶぢ㘳㉢㘷ㅤ㡤㈶摤搳挶㐴㈳搹㙣㈲㤵㠹㈵㘳戱㙣捡摣づㄱ收昶㘸㡣ㅤ㤸㘴㘶㍣㙢敥㐸搳㔸㌴㑡㍤㠷㐹㜳攲㌷㔹㉦敤㌶戱㜰摣摣㉢㙢㡦㤹戶㘳㐹戵㈹ㅥ㑦㘴挴㜱㔸攸摦㠸㍢㌳㝤〴㡤ㄱ㘵㤲㔹ㄸ㌱㐶㔳ㅣ㡤㔲㑦㍡㈳扥晡㔴搳㕢ㅢ扤㍢㘶敥昵摦摤戱晦昱㝦晤㙣㉢挵㠳㤷㡣㤸挴㐲晦㐶㑣㌱㝤ㅡ㡤㤱㘱㤲㈹ㄸ㌱㑢搳㉥㘸㤴㝡搴ㄹ昱昵摦㥥㜳散敥愷㘷㈷㥦戶敡敥㐱户㑦搸㝦㥡攲㤱㔲㐶摣つぢ晤ㅢ㜱㍣搳敦㡥挶㤸挰㈴搳㌱攲㐴㥡㈶愱㔱敡㝥㘷挴摢戶搸晡攱㘵㔷ㅥ㌸攵㡣〷㌷戸攳昱㑢慤㔳ㄴ昷㔰ㄹ㜱ちㄶ扣㕢㕦挶扤ㅡ晤㕢㕦ㄳ昳㑦㐵㘳㑣㘳㤶㔹搸晡愶搳㌴〳㡤㔲㜷㌸㐳㝥戳挳㡤敤摢ㅤㄴ㥥㜴换㈱昳摥㍤㜵挸扥搳ㄵ㥦〴㘴挸㔹㔸昰づ㤹㕥晢㤰㝢㌰晦㙣㌴挶ㅣ㘶搹〳㐳捥愵㘹㑦㌴㑡摤攴っ昹愳ㄷ慦㌸晡愹㜳㥦㥤㜳捤愳搹换㡡㔳ㅦ戸㑥昱㈹㐷㠶摣ㅢぢ晤攳㍡㡦改㥢搱ㄸ昳㤹㘴ㅡ戸敥㐳搳扥㘸㤴晡戵㌳攲晢昷晣昶挵昱戱㜷㘶㥦昳攸戶㉢摡搶㕢㘳慡㐱ㄴ攳㙥晣〸㡤攷㐱㘲㌷㡥戹ㅥ㈶扡㤹㘴㈶ㄳ㑦愴戲改㐴㉣ㅢ㌷㝦㡣㄰㜳㝦〶ㅦ㠰〶㐳愶捤〵㌴ㅤ㠸㐶愹换㥤㈱摦挸慤戸㙣㠳㈷㍡㈷㕥昵攳㝦㥥㝡挶晤挷扥愳昸㙣㉡㐳㉥挴㐲㍦㠷㍣ㄸ㈱㘶づ㡤㤱㐷㠳〳㐹摡㉣搰㔴㐴愳搴〵捥㤰㘷晤改捥ㄷ户慢捦捤㕡㔵㜳挳㑦㙡摥搹敥㐵挵攷㙥ㄹ戲㠴㠵㝥づ戹㠸昹ㄷ愳㌱㕡㤸㘵ㄶ㠶㍣㠴愶㈵㘸㤴㕡攳っ㔹㜷晣㠳昳㤷づ㡤捦戸敥挸扦㠴捦㥢㝡攲㔴挵㔷ち㌲㘴ㅢㄶ晡㌹㘴㍢昳㜷愰㌱㤶㌲换㙣っ㜹㈸㑤㥤㘸㤴㍡搵ㄹ㜲挵㜹昱㙤敡㕥晦昱摣㑢㙡㔶搷扦昴挵昴㍦㉢扥㉥㤱㈱扢戱搰捦㈱㤷㌱晦㜲㌴挶㘱捣㌲ㄳ㐳慥愰㘹㈵ㅡ愵㑥㜰㠶㝣昴㠰搷㉥敥昹慣愷改㝡戵戲㜵攷て扢㥦㔷㝣ㄵ㈴㐳ㅥ㠱〵捦㤰戱㍥㜶换㈳㤹晦㈸㌴挶㑦㤸㘵㈶昶㤱愳㘹㍡〶㡤㔲㐷㍢㐳慥摣㜰㘸㘲攲㤴㈳㥡㝥昳㡢㉢㥡戶㕥㝤昸昹㡡慦戹㘴挸攳戰搰扦㝤㘴ㄵ㈲捣搵㘸㡣攳㤹㘴㉡昶㤱ㄳ㘸晡㈹ㅡ愵㔶㌸㈳ㅥ扢换㜷ぢ搷㜴摥㌹敢昶㝤㐷㍤㜴挹戲愱扢㉢扥挰㤳ㄱ㑦挴㐲晦㐶㍣㠹改㑦㐶㘳㥣挲㈴㝢㘰挴㔳㘹晡㌹ㅡ愵づ㜵㐶晣晣摡㈵㤱㠷㔶晤㙥搲捤㑦㍥㌴昵晡慦挷敤愴昸㙡㔲㐶㍣ㅤぢㅥ慣㝤敤㤵㘷㌰晦㤹㘸㡣戳㤸㘵て慣挹㌵㌴㥤㡤㐶愹㐳㥣㈱㔷っ晥搵〳㝦㍢㝥攳㘹㜷㤸捤㙦㤶㕥㌸晦㐸挵搷慥㌲攴戹㔸攸摦㠳晣〵搳㥦㠷挶㌸㥦㐹㘶攰㐱㕥㐰搳㠵㘸㤴㉡㌸㈳㥥㌶㜶捣㍦㌷㍤㘷㥢挹ㄷ㍦昲㐵晤㜱敦ㅤ昳㤶ㅡ㑥㌱敥挶挵㘸晡昹㈰㉦㐱㠸㜹㈹㠳㉦㐳㠳㘷㤱戴㜹㌹㑤㔷愰㔱㙡㠱㌳攴搳㡦て扢戴戴㜱昳搴㌵户扣戰晤㌵㝢つ戴ㄴ㕦㤶换㤰㔷㘱愱㥦㐳㕥捤晣扦㐴㘳晣㡡㔹愶㘰挸㕦搳㜴つㅡ愵昶㜱㠶㝣㘱慦昵敥㝦扤㙢挳㘹㤷扣昶捥㤰㌷づ㤹㌳㐰昱㑤㠰っ㜹ㅤㄶ晡㌹攴昵捣㝦〳ㅡ攳㐶㘶㤹㡡㈱㙦愲改㘶㌴㑡捤㜵㠶晣㘹㘳㘲搲ㅦ㉥昸㙡昲慤㌷慣㜷攴㝥愷㕦晦㡥摡㤸㘲摣㡤㕢搱昴㜳挸摢㄰㘲摥捥攰摦愰ㄹ搰㠴㈱敦愰改㑥㌴㑡㑤㜷㠶㍣昴搶慦㈶㡥㝢㜵昸昴戳㍥搹㘶搷㤵㥦愴㑢㙡ㄳ㡡㜱㌷敥㐶戳㝤攵换㉣搷㔳㘵㌶㥥㠹㐷愳戱㜸㉡㥢㠹㐴㘲㜸㘱㜸て攴收扤っ扣てつ㥥㐲㈲收晤㌴㍤㠰㐶愹㠹捥㜰昷㉤ㅢ㌲㈸㝥晡㉤戳㝥㍤㜴㘵㜴挴捤愷摤愵㌶愵ㄸ㜷攳㐱㌴晤摢㔸ㅦ㐲㠴昹㌰㘳ㅦ㐱㠳〷㤸㌵ㅦ愵改㌱㌴㑡㘵㥤ㄱ捦㤹㝦攴㔱敢晤㙤慦㔹ㄷ晦㝥㕥昷ㄹ敡昱㈷搴㘶ㄴ攳㙥晣ㅥ㡤㠷㘹捣昵〸㠳㕥晤晥〱㈱收攳っ㝥㠲捤散㜸㝣㤷搸㉥收㤳戴㍥㠵㐶愹㤸㌳敡挷愳㜷㤹扥㕤晤搴愶㌳て㥤昳戳㜳愲慦敤㍥昸㘹戸昷㜶㕥㝦㌷㜵收づ挳㍢㥡摥㌷㑢㜸㠷挸㝦㝤扦㑢挴㥢挴㔲戲㤴㉥㐵愳挵㘴㈴ㄷ捦搵㡦㐴摡㜵㝤㍢挲㈳晣攰搲㝥㉤敤挵㡥挳攴晤挹收㤳㜳㕤㔶敦摢㤵ㅤㅤ摦攴㡥㘵敤挵慥捤㠲㥤捤摤戹㙥㙢㔳慦慦㌷㠹㉦慣ㄹ敦摥慣㉥ㄹ㙦㑢㙦搸扥戹搶㘵搶愴ㄵ㉤戶㝢ぢ㡦ㅢ敦摤㍡昲搵扤搳㍡慤㐳换㕥摦㡣㈶攱攴挲㜲挹敤㝢㤴戶换㥥搷㠸㈹㡢㍢扡慣㜶㤹摥㡥㙤㝢戵ㄴ㤶㔸㥤捤ㄶ㑦㑤㔸㐵㜹愸挳改㜲摥㐰敥戸㘷㍢ㅥ㈸摥ㄲㄶ㐷戹慤愵愹㉢扡慤昶愲㔵挴㝣㤷㕡㥤摤㉢攷攷昲慤搶㠶ㄵㄲ㝢㑣㌸㌶愹㌰㑦敢㈸㉣敢㥡搲搱摥摤搹搱㕡改㤹㔴㕣㥥挳㥢搶攲㥣㡥愲㠵昷㥣㜵扣搵愸㥡〱〳㤴慡搹㈱攸㡤ㅦ昳㜶㡤㤳ㄵ攱㕡挵㕢㘰㥤㙦㕣戹搹㡤㥢㠷㐷㠷㐷搱㙡㜱㥢慣ㅤ摤㐷㌲挹换㌴摢㔷ㄷ扡ㅥㄳ捦攳㔰扤㕤㜵戵捣戱扣收晥晦㡡㙢㙢㌷㜰ㅥ晤搴攵㜸㘳㍦㈳搷㕥㙣戵㍡搷㝡ㄶ㑡㜱㐶收㥦搰搴敦㡣扤戹㉡扤㍡㈸搴ち戵戲晥戰㤶㘲昷㘲㘳戱搵戲㘸㌱㕦慥攱㑣㔵㐳〳搱晡㙥收戳㌰㤹捦戱㜹ㅥ㑤㈸㔴㘳扣㐰㤱ㄱ㌲晦㙣昷敢㐷攱晦晥㥦㌲愸㐵㤴㈹愷㈸㜰㍥愹慢扥㙤㕡㐷㘷搷㠰〱㐱㡦㜲㐶慥㙢㜱㌷㌷捦戵㍢㤹敦㐵㌶㝦㐱㔳㍦ㅡ㑤㥦㘷㈴ㅡ㈱慡攳㠹㤷㈱㙤㑤㔶㈹㠷搳㕤戲㜷慢㕣㝤㥢㝤〶愵挹敡㉡㤸㍣搵㌲ㄳ晢捡ち〳㑢搸昹〷户㜱敢户㔶㜴㌷攵扡㜳〳摢㜰搲〶㙢挹㠴㘸㐷㠹戲㤷ㄸ㌹㐴㙣㍡㍡攴昴㤰㈱㉣㡢慥㉣㠳挴㘰㘷挲㡥㠳晤愵㘶㠰搳慥晤㐱㘰敥㕢攲㐱ㄸ摥つ扤昲攴ぢ捥〹ㄵ愷㕢敤昳㔷㉥戵扡㈸㙦㌰搶㡡搲扢㝢㌱搹㥥㠵晣㍥摤㉤慤㕤攳㌰搳改㥤ㅤ换㤶晥㌷昳㌰㤷昹㔷㌴晡㔶扦つ戶攲㜵㝦㑣挰㔵㌳㜰㌹搷捤挲㠵㌵つ捣㐶㡢戹㌵ㅢ㙥慤㐸昶〳晥㤳㥢昹㉡晥ぢ慤捤㔷㍦〶㡡晥㥣愸慡㠷㝥㜰ㅢ〸捤敦戴攴搴㕢㠳㜴㐰㝢㐸摢㝥ㅤ㥤㑢昲ㅤㅤ㑢戸㍤つ㤵㕥搷㘲换敡收改慣㐱捥改㍢㌹㑤愷搴㠰〱ㄵ㘷愱㕣攷扤戶㐲㝥攳つ㌴㐳㈶戵戶㡥搰ㄹ扢㡣㌷㘱ㅡ㠰ㄳ㙢㐶てㄶ㠶㑤㙡㕤扡㌸㤷户扡㐷㘴挷㈵挶㐵㔳攳㔶戴㜶慤㔰㥢攳㤱昳㍣搱戵挶摢戹㐵㙦ㅦ㌰昵挴㡢㥦㤹晦㤳㡤㌶㝥㑣㙤收㌸㝣愷慣戶㐳慥㤱戸㥢敦愰㔱㥢㐰挶㈳ち㤶㉢㙦收扢攸㥢敦戱㜹ㅦつ㡥ぢ㐲ㅡ㠷㠵て散慥摡ㅥ晦昳搰㘰㝥挸收㈳㌴㙡㐷㌴摣㌱捤㡦搱攸㥢ち㈳㍦搷户慣戳ㅤ㘰昶慦戳捦㘱つ㤹㙢昱愹戱㔰㜰扤㤹攴㘴㤲㡣㐹㉡捡㐰攲㐰〰昵㡥挳㜷〶㙤㘷㠴〹㠰㙦ㄹ㍦〰戲㘰〰摦㜳っ㠲㌱戹戵戹〰搴摡㕤ㄵ㠱㑦〰っ㠰挱攴愵〴ㄵ㠳㐹〰搴愳愷㙦敡敢敦㕤〰愲㌰晢〱㤸捣㘹慥挵愷攲㠸ぢ〲昰〹㤲〷〲昸搸㜱昸㑥攸愵㤰㘹㈴㘷戱㍥愷晣㈱㘴挱〰㠶挱㙤づ㘷戳㈱ㅡㄷ㠰㡤敤慥㑡㈳㠹〰搸㠴愲㑤搱愸㉣㑣〲㘰㌳昴昴㑤扤攵〶㤰㠱搹て㘰㉢收㌴搷攲㔳扢㈰㉥〸挰㑢搵〰晣搵㜱昸捥㉦㡥㐷愶㤱㥣挵㜶㥣昲㡢㔵〱散〰户戹㈳㥢戱㘸㕣〰挶搹㕤戵㍢㤲〸㠰㥤㈹㡡愰㔱ㄳ㘱ㄲ〰㔱昴昴㑤晤搱つ㘰〲捣㝥〰㐹收㌴搷攲㔳㤳㄰ㄷ〴攰㤱㙡〰ㅥ㜶ㅣ扥搳㥤㑤挸㌴㤲戳搸ㅤ㠳慡〷慢〲㤸〸户㌹㠹捤㘴㌴㉥〰㑤㜶㔷㑤㐵ㄲ〱㌰㤵愲㘹㘸ㄴ捦㝤ち㠰改攸改㥢扡搳つ㘰ㅡ捣㝥〰㝢㌰愷戹ㄶ㥦㥡㠱戸㈰〰㌷㔴〳㜰扤攳昰㥤㝣摤〳㤹㐶㜲ㄶ昳㌹攵㙢慢〲搸ㄷ㙥㜳㍦㌶㍦㐲攳〲戰扦摤㔵戳㤱㐴〰ㅣ㐰搱〲㌴㙡㉥㑣〲攰㐰昴昴㑤㕤敥〶㌰〷㘶㍦㠰ㅣ㜳㥡㙢昱愹㍤ㄱㄷ〴攰ㄷ搵〰㥣敢㌸㝣愷㠲攷㈱搳㐸捥攲㄰㑥昹散慡〰㕡攱㌶摢搸戴愳㜱〱㔸㙡㜷㔵㌳㤲〸㠰㐳㈹敡㐴愳昶㠱㐹〰㜴愱愷㙦敡ㄴ㌷㠰昹㌰晢〱ㅣ挶㥣收㕡㝣㙡㕦挴〵〱㌸慥ㅡ㠰㘳ㅤ㠷敦捣昴㡦㤱㘹㈴㘷㜱っ愷㝣㜴㔵〰挷挱㙤慥㘲戳ㅡ㡤ぢ挰〹㜶㔷敤㡦㈴〲攰愷ㄴ晤っ㡤㕡〰㤳〰㌸ㄱ㍤㝤㔳换摤〰づ㠰搹て攰㔴收㌴搷攲㔳〷㈲㉥〸㐰㙢㌵〰㑢ㅣ㠷敦㍣昹挱挸㌴㤲戳㌸㠷㔳㙥愹ち攰ㄷ㜰㥢攷戱㌹ㅦ㡤ぢ挰㠵㜶㔷攵㤰㐴〰㕣㐴搱挵㘸㔴〱㈶〱㜰〹㝡晡愶づ㜶〳挸挳散〷㜰〵昴㈱㜳㉤㍥㔵㐴㕣㄰㠰㝤慢〱搸挷㜱昸捥摡昳捣晢㐸捥攲㍡㑥戹戹㉡㠰ㅢ攰㌶㙦㘴㜳ㄳㅡㄷ㠰㕢散慥㕡㡣㈴〲攰㔶㡡㙥㐳愳づ㠱㐹〰摣㡥㥥扥愹㔹㙥〰㉤㌰晢〱摣挵㥣收㕡㝣㙡〹攲㠲〰㑣慣〶㘰㠲攳昰㕤㐳㘸㐷愶㤱㥣挵㐳㥣昲昸慡〰ㅥ㠱摢㝣㤴捤㘳㘸㕣〰㝥㙦㜷㔵〷㤲〸㠰㍦㔰昴㌸ㅡ㜵㈸㑣〲攰〹昴昴㑤㈵摣〰㤶挲散〷昰㌴㜳㥡㙢昱愹㑥挴〵〱搸愱ㅡ㠰敤ㅤ㠷敦㡡挶㌲㘴ㅡ挹㔹晣㠵㔳摥戶㉡㠰㤷攰㌶㕦㘶昳ちㅡㄷ㠰扦搹㕤戵ㅣ㐹〴挰㙢ㄴ扤㡥㐶慤㠰㐹〰扣㠱㥥扥愹㉤摤〰づ㠳搹て攰㙤收㌴搷攲㔳㉢ㄱㄷ〴㘰㔸㌵〰ㅢ㌸づ摦昵㤵㈳㤱㘹㈴㘷昱ㄱ愷扣㕥㔵〰㥦挰㙤㝥捡收㌳㌴㉥〰㕦搸㕤㜵ㄴ㤲〸㠰㉦㈹晡㈷ㅡ㜵㌴㑣〲攰㉢昴昴㑤㌵戸〱晣〴㘶㍦㠰㙦㤸搳㕣㡢㑦ㅤ㠳戸㈰〰摦㝦㔷攵愵昰㜷㡥挳㜷戵㘷ㄵ㌲㡤攴㉣敡㙡㌱攵㙦㈰ぢ㝥㈹㙣挰㙤づ㘴搳㠰挶〵㈰㘴㜷搵㙡㈴ㄹ挵㐴㠳㈸ㅡ㡣㐶㥤㠰慥〰ㄸ㠲㥥扥愹捦㌰㐶昹捤搰昱㌰晢〱慣〷㝤挸㕣㡢㑦昱㡡㔲㄰㠰㜷慢〱昸扢攳昰㕤㝣㍡〹㤹〴挰愶㥣昲摢㔵〱㙣づ户戹〵㥢㉤㌹扢摥㜷㠳㈳散慥㍡ㄹ㠹㐶昱攱㡣愴㘸ㄴㅡ㜵㉡扡〲㘰㙢昴昴㑤扤攲〶㜰ち捣㝥〰摢㐲ㅦ㌲搷攲㔳㍦㐷㕣㄰㠰㘷慢〱㜸挶㜱昸慥㠵㥤㠱㑣〲㈰挲㈹㍦㕤ㄵ㐰っ㙥㌳捥㈶挱搹昵〲㐸搹㕤㜵㈶ㄲ㡤攲挳㐹㔳㤴㐱愳搶愰㉢〰戲攸改㥢㝡捣つ攰㉣㤸晤〰挶㐳ㅦ㌲搷攲㔳㘷㈳㉥〸挰扤搵〰摣攳㌸㝣㔷收㝥㠱㑣〲㘰ㅡ愷㝣㔷㔵〰㌳攰㌶㘷戲㤹挵搹昵〲㤸㙤㜷搵㜹㐸㌴㡡て㘷づ㐵㜳搱愸ぢ搰ㄵ〰㝢愲愷㙦敡㈶㌷㠰昳㘱昶〳㘸㠶㍥㘴慥挵愷㉥㐴㕣㄰㠰慢慢〱戸捡㜱昸㉥ㄴ㕥㠲㑣〲㘰〱愷㝣㐵㔵〰〷挱㙤㉥㘴㜳㌰㘷搷ぢ㈰㙦㜷搵愵㐸㌴ち㜷戳㐰㔱ㄱ㡤扡ㅣ㕤〱㘰愱愷㙦敡㝣㌷㠰换㘰昶〳㘸㠱㍥㘴慥挵愷慥㐰㕣㄰㠰搳慢〱㌸捤㜱昸㉥㕢㕥㡤㑣〲愰㤳㔳㍥戵㉡㠰㙥戸捤㘵㙣㤶㜳㜶扤〰㔶搸㕤挵换㤷愳昸㜰㔶㔲㜴㌸ㅡ昵㙢㜴〵挰ㄱ攸改㥢㕡敤〶昰㉢㤸晤〰㡥㠶㍥㘴慥挵愷慥㐱㕣㄰㠰挳慢〱㔸改㌸㝣ㄷ㔱慦㐷㈶〱昰㌳㑥昹戰慡〰㑥㠲摢㍣㤹捤㈹㥣㕤㉦㠰㥦摢㕤㜵〳ㄲ㡤攲挳㌹㡤愲搳搱愸㥢搰ㄵ〰㘷愰愷㙦慡摤つ攰㐶㤸晤〰捥㠶㍥㘴慥挵愷㙥㐶㕣㄰㠰㘲㌵〰〵挷攱扢愴㝢ㅢ㌲〹㠰㡢㌹攵㕣㔵〰㤷挲㙤㕥挶收㜲捥慥ㄷ挰㤵㜶㔷摤㡥㐴愳昸㜰慥愲攸㙡㌴敡づ㜴〵挰㉦搱搳㌷昵㈳㌷㠰摦挰散〷㜰㉤昴㈱㜳㉤㍥㜵㈷攲㠲〰捣慤〶㘰㡥攳昰㕤㘰扥〷㤹〴挰㙤㥣昲ㅥ㔵〱晣〶㙥昳づ㌶㜷㜲㜶扤〰敥戶扢敡㕥㈴ㅡ挵㠷㜳て㐵昷愲㔱昷愳㉢〰敥㐳㑦摦搴㘴㌷㠰晢㘰昶〳㜸㄰晡㤰戹ㄶ㥦㝡〰㜱㐱〰㌲搵〰愴ㅤ㠷敦㤲昷㐳挸㈴〰ㅥ攷㤴㤳㔵〱㍣〹户昹ㄴ㥢㍦愲㜱〱昸㤳摤㔵て㈳搱㈸㍥㥣㘷㈸㝡ㄶ㡤㝡ㄴ㕤〱昰ㅣ㝡晡愶挶扡〱㍣〲戳ㅦ挰㡢搰㠷捣戵昸搴㘳㠸ぢ〲㌰慡ㅡ㠰㤱㡥挳㜷〵晥て挸㈴〰㕥攷㤴户慡ち攰㑤戸捤ㅥ㌶㙦㜱㜶扤㕢挰㍢㜶㔷㍤㡥㐴愳昸㜰晥㑥搱扢㘸搴㤳攸ち㠰昷搰搳㌷戵愱ぢ㠰昱て㜸㔰㠹ㄵ昷㐳昸㄰㥥㤰㐹㝦ㄵ㥦㝡ち㈹㠳㈰っ慥〶㘱㤰攳昰ㄶ〴搴晦〹㤹晡㜱㈱㜷㄰攴㘶㘹摦ㄶ敢㌰㕥㜹ㅡ㕡㐲㜵昲㤴㘵㕤摤ㅤ㜲㤹㙣㐸愹愹㘳㙥㐷㜷㔳㑢搷搲搶摣捡つ㑡捥挲㝥㡢慤㜶㕣挴敥挴戵㙣㡦慤㘳改㔲慢㘸㤶㥡㍢㤶㜵ㄶ慣㤹㑤晦ぢㄷ戹㘵㕤攱挲㡤㔲㌵戵ち户晦散扡㉤戶〰㠵㉤〵户㥡晡㘷㤱搲㝢昹㑤㙡愴㕤㤷捡㘵㌱っ㘱㘳㉦搱昹㉤摤慤搶愰㤲㕣愶㤶攵㠶ㄲ㈸愲㌲愰㌸戰㌴㝦㌱㉥㑢㌵つ㈹㑤敦㙣㈹戶戶戴㕢㕣ㄹ挳㙣改㙣㙢ㄱ慡〰昶敡攸㙡㘱㌹晡㤰搲晣捥㕣㝢搷㔲㕥搰㉣慣㕣扦愲㈷㔷㍥敢㑢㤳㕢摡扢㌰㡣慣㐵㉥㌷㤶㥡ㄷ㜷ㅣ㠶㑦㐶㉣㙢㙢㥦㥥㕢摡昵㍦戱㔶㤴慣ㄷ㌶戲㙡㔴慤慡慤㔵つ戵つ晦改晡㌱晥㠹扤㙢〳扢慣㘸〴戶搳敥捥㤶晣㌲〲㤳㜱㘲㘸敢搸挸㍡慣愹㝦づ㑢摥㑢㤷慥㔵攸愹㍢攰㕣㉢㉡晥〳㉦㠱㤷㍦㙥戲〵攴收㔷㤸捥攰㝦愱㤹㌵㝤㥦㤹扤ㄵ㌹晦愷捦㙥搴㍦㡦捣敢㕣〰㌱ㅣ攲愱昶㈶挴愲〸㙥㔱搸㌳戱㈵戰攷摤㉣㐳㈵搱㜰ぢㅤ摡扢㌸つ搷搰〷㤷㘶攳㡡㘵㉢㉥晤户攵扡㠷摡ㅤ搶㘰愰戶扦换昱㑤改㘸㙢换㜱㤳攳㈷ㄴ㥡ぢ戹㔶慢愱㌴㘹㔹㜷挷㥣㤶㜶戳㠴㐶戶㑢挷㤴㕢〱㔳㙥㠵㝤㤱扥㌴㡦㈵㐱戲捣㕣ㅤ㡢㜲㥤㉤摤㡢摢㕡ちつ散戰㙣攷㝦㘲㕢挵捥㕦〷㤸晡愶㡦㈵摥慢晥昶戵㜷慣敥㜱㈸㤴㈱㍡慥㝥㙣搱戵捡挰㍦昵ㅦ㔶㡣攰挰㈳㑦ㅡ收搷挸㔶㡦㍢っ捥捥昳㠹㕣㡥㠵攵㤳愳㘱㤱㠳㤳晡㌳〵戸㥢摦㐰捡〵摥敢㕥㐴戳搶㜲㠲㠱㄰㠴㘶㜷攴㡡搳㜲〵㝣摡㘸愰昳㔹愳〶慣㕡ㅥ㙡㍡挳㉣昰㤸㠲㥡㈱搴㈲㉤㙦㈹㕡㥤つ㌴㌴攳戳㔴㜵㉣つ㌱散㜵挸㥤戹愶扥㝥㔰㐳搰㔸㌳㜵慥搱捥㘵㜳昷㘷戵㘶晡昲㝦戰㜷㘶〲ㅦ㙤㈸㌴〰慤昹㉤㤶捤敦昸㤸晥㠲㉥ㅦ㡦㐷昰㍤〵㍦愰愹晦㉢㥣摥㜵㔳㔹㙢㠱㡡っㄳ愲㍡昹㤴づ慢㐰ㅡ㔰㌱㈱攵㈳昵昲㐰〶戹捡㍥っ扢攲愳㐱㝦昴挷㘸挶㔶㙥ㄵ㐳昶昱㤵攵㈵㕣ㅤ戵戵㜵㔸搵㠶户㘴捥㌷㉣㤲戵㌵㕢㔲て愲戶挴ㄴっ㤶っづ攲捥㠲晣ぢ昹愹㤷ㄷ㘰挵昵散ㅦ昰㥦摣㐲㈱戳㤶〴㐲敡㔵戴晡㠱㜳晡愱㄰搷㥡〹攴㌸昷㠵㐶扤㠳㉥㥦晥戱愸㥦慣搴扢攸昱〹ぢ㘷昴挰㐶㙥㥥㠳愱㝡て㔶ㅥ㄰㑤㠳㐹摥挷ㄲ㡦㌳攵敤慥〱搶扥户扢てㄸ㠱扢挹捦捤改敤㑥㝤〸㡢㥥㌲㠷㜷㔶㈶㔷愹㌹㠸挲㡦㠲〵㠳㈹ㄸ㐲挱挷㄰㜰㠵ㅡ㐳搱㉢㠳攲㈷㙤〲㐰㠵愱〱愸捦㕤㐹㕤愰搶㘳搲昵㤹昴㕢〸扣愰扥㠷慤て㔰㕣㈷〲㙡ㄸ㤳昰㔱㔶㠰摡㄰搶扥㐱搵㈲㑣㐰㙤㈴㐹散㡥㘲昹㐱〰愸㡤愱㌱㌷愱㤰愵〹〱㠲㑤㈹搸㡣〲㔶㉢〸愸捤搱㉢㠳攲〷㠴〲㐰㙤〹つ㐰戱㘲㐱㈷㜵㠱摡㡡㐹㐷㌰㈹慢ぢ扣愰㔸㔲搰〷㈸ㄶㅣ〸愸㔱㑣挲捡㠳ち㔰愳㘱敤ㅢㄴ㉢ㄴ昰㠷㡦㠰㌱〹ㄶ攴捥㌲〵㍤㘵搷ㄶ戵つ㌴收戶ㄴ戲㠴㈱㐰戰ㅤ〵摢㔳挰慡〶〱戵〳㝡㘵㔰晣㕣㔳〰愸戱搰〰搴㔶慥愴㉥㔰㍢㌱改㌸㈶㘵ㄵ㠲ㄷㄴ㑢て晡〰挵挲〴〱ㄵ㘱ㄲ㔶㈸㔴㠰㡡挱摡㌷㈸㔶㌲攰て愷㌶㤹㐴㠳㘲㌹㐳〰㠷〴㌴㘶㤲㐲㤶㍡〴〸㔲ㄴ愴㈹㘰昵㠳㠰捡愰㔷〶挵㡦㘳〵㠰摡〵ㅡ㠰㘲〵㠴㑥敡〲戵㉢㤳敥挶愴慣㔶昰㠲㥡〸㕢ㅦ愰㈶㐱㈲愰㜶㘷㤲挹攸㔵㠰㥡〸㙢摦愰㔸昱㠰㍦㤴㐳㌰㠹〶挵戲〷㍤㘵搷ㄶ㌵ㄹㅡ㜳ち㠵㉣㠹〸㄰㌴㔱㌰㤵〲㔶㐹〸愸㘹攸㤵㐱昱㐳㘴〱愰㘶㐰〳㔰慣㤴搰㐹㕤愰㘶㌲改㉣㈶㘵㔵㠳ㄷㄴ㑢ㄹ晡〰挵㐲〷〱㌵㥢㐹㔸昱㔰〱㙡㉥慣㝤㠳㘲㘵〴晥昰㘱㌴㈶搱愰㔸ㅥ愱愷散〲戵ㄷ㌴收摥ㄴ戲㜴㈲㐰㌰㡦㠲㘶ち㔸㑤㈱愰收愳㔷〶挵㡦扥〵㠰摡ㄷㅡ㠰捡戹㤲扡㐰敤挷愴㍦㘲㔲㔶㍦㜸㐱戱攴愱て㔰㉣㠸㄰㔰晢㌳〹㉢㈳㉡㐰㉤㠰戵㙦㔰慣愰挰ㅦ㍥搰挶㈴ㅡㄴ换㈸〲㌸ㅣ〴㡤戹㤰㐲㤶㔸〴〸づ愶㈰㐷〱慢㉥〴㔴ㅥ扤㌲㈸㝥㘲㉦〰㔴ㄱㅡ㠰㘲攵㠵㑥敡〲㘵㌱㘹㠹㐹㡦㠱挰ぢ敡㌸搸晡〰挵挲〹〱戵㤸㐹㔸㐱㔱〱敡㄰㔸晢〶挵㑡ぢ晣攱㌳㜱㑣愲㐱戱摣㐲㑦搹戵㐵戵㐲㘳戶㔱挸㔲㡣〰㐱㍢〵ㅤㄴ戰㍡㐳㐰㉤㐵捦〵㉡ㅤ〴慡ㄳㅡ㠰㘲㠵㠶㑥敡〲搵挵愴晣慥〰挵㙡ち㉦㈸㤶㔰昴〱㡡〵ㄶ〲㙡㌹㤳戰搲愲〲搴ち㔸晢〶挵㡡っ晣攱晣㍢㤳㘸㔰㉣换搰㔳㜶㠱㍡ㅣㅡ昳〸ち㔹戲ㄱ㈰㌸㤲㠲愳㈸戸〴〲〱昵ㄳ昴捡愰昸改挸㠰㉤敡ㄸ㘸〰㡡㤵ㅣ㍡愹ぢ搴戱㑣㝡ㅣ㤳戲敡挲ぢ㡡愵ㄶ㝤㠰㘲㈱㠶㠰㕡捤㈴慣挸愸〰㜵〲慣㝤㠳㘲攵〶晥昰搱㍣㈶搱愰㔸扥愱愷散〲昵㌳㘸捣ㄳ㈹㘴㘹㐷㠰攰㈴ち㑥愶㠰搵ㅥ〲敡ㄴ昴捡愰昸㤹捥〰㔰㍦㠷〶愰㔸昱愱㤳扡㐰㥤挶愴愷㌳㈹慢㌳扣愰㔸㤲搱〷㈸ㄶ㙣〸愸㌳㤹㠴㤵ㅢㄵ愰搶挰摡㌷㈸㔶㜸攰てㅦ敦㘳ㄲつ㡡㘵ㅥ㝡捡㉥㔰攷㐰㘳㥥㑢㈱㑢㐰〲〴扦愰攰㍣ち㔸ㄵ㈲愰捥㐷慦っ㡡㥦㐴つ〰㜵㈱㌴〰挵捡㄰㥤搴〵敡㈲㈶扤㤸㐹㔹挵攱〵挵搲㡤㍥㐰戱戰㐳㐰㕤捡㈴慣昰愸〰㜵㌹慣㝤㠳㘲㈵〸晥昰ㄱ㐱㈶搱愰㕥挳㤲㥥戲ぢ搴㤵搰㤸㔷㔱昸㝡戰攰㙡ち㝥㐹挱ㅢ㄰〸愸㕦愱㔷〶挵捦捦〶㠰扡〶ㅡ㠰㘲〵㠹ㅥ搵〵敡㕡㈶扤㡥㐹㔹敤攱〵挵ㄲ㡦㍥㐰戱〰㐴㐰摤挰㈴慣〴愹〰㜵ㄳ慣㝤㠳㘲挵〸晥昰㈹㐳㈶搱愰㔸㌶愲愷散〲㜵ぢ㌴收慤ㄴ戲愴㈴㐰㜰ㅢ〵户㔳挰㉡ㄳ〱昵ㅢ昴㕣愰〲㕦ㅥ摣〹つ㐰戱搲㐴㈷㜵㠱扡㡢㐹敦㘶搲㍡捣挵ぢ㡡愵㈰㝤㠰㘲愱㠸㠰扡㤷㐹㔸㌱㔲〱敡㝥㔸晢〶挵捡ㄲ捣てㅦ㔶㘴ㄲつ㙡㄰慣㝡捡㔸搴㙦㡡㝦ぢ㡤昹㈰㠵㉣㍤〹㄰㍣㐴挱挳ㄴ戰ㅡ㐵㐰㍤㠲㕥ㄹㄴ㍦慣ㅣ戰㐵㍤〶つ㐰戱㈲㐵㈷㜵㠱晡ㅤ㤳晥㥥㐹㔹㍤攲〵挵㤲㤱㍥㐰戱愰㐴㐰㍤捥㈴慣㉣愹〰昵㈴慣㝤㠳㘲〵㡡㠰㝡㡡㐹㌴愸㤱戰敡㈹㘳㔱㠳晡㈳㌴收搳ㄴ戲㐴㈵㐰昰㈷ち㥥愱㠰㔵㉢〲敡㔹昴捡愰昸ㄹ敢〰㔰捦㐳〳㔰慣㕣搱㐹㕤愰㕥㘰搲㍦㌳㈹慢㑣扣愰㔸㕡搲〷㈸ㄶ㥥〸愸扦㌰〹㉢㔰㉡㐰扤〴㙢摦愰㔲〸ㄳ㔰㉦㌳㠹〶挵㜲ㄵ㍤㘵㉣㙡㔰慦㐰㘳扥㑡㘱㈶㔸昰㌷ち㕥愳㠰搵㉤〲敡㜵昴㕣愰〲㡦㔱㙦㐲〳㔰慣㜰搱愳扡㐰昵㌰改㕢㑣捡㙡ㄴ㉦㈸㤶愰昴〱㡡〵㉡〲敡ㅤ㈶㘱愵㑡〵愸㜷㘱敤ㅢㄴ㉢㕡〴搴㝢㑣愲㐱戱慣㐵㑦ㄹ㡢ㅡ搴晢搰㤸晦愰㤰㈵㉦〱㠲て㈸昸㤰〲㔶挱〸愸㡦搰㉢㠳攲〷摡〳戶愸㑦愰〱㈸㔶挲攸愴㉥㔰㥦㌲改㘷㑣捡慡ㄵ㉦㈸㤶慡昴〱㡡㠵㉣〲敡ぢ㈶㌹ㄸ扤ち㔰晦㠴戵㙦㔰慣㝣ㄱ㔰㕦㌱㠹〶挵昲ㄷ㍤㘵㉣㙡㔰晦㠲挶晣㌷㠵挵㘰挱搷ㄴ㝣㐳㠱〵㠱㠰晡ㄶ扤㌲㈸㝥っ㍦〰搴昷搰〰ㄴ㉢㘶昴愸㉥㔰㍦㌰㘹つ㑥挱㉢㔶户㜸㐱戱愴愵て㔰㉣㜸ㄱ㔰㌸㑢㕢愳㤶愳㔷〱ち㥦㠰㕤〷㔰㉢㄰㈶愰敡㤹㐴㠳㘲㤹㡣㥥㌲ㄶ㌵㈸〳ㅡ㜳㈰㠵㉣愱〹㄰㌴㔰挰慦ㄷ㔳慣慡ㄱ㔰㈱昴捡愰昸攵〱〱愰〶㐳〳㔰慣慣搱㐹㕤愰㠶㌰改㔰㈶㘵ㄵ㡣ㄷㄴ㑢㕦晡〰㜵㌲㈴〲㉡捣㈴慣㤰愹〰戵㍥慣㝤㙦㔱慣愴ㄱ㔰ㅢ㌰㠹〶挵㜲ㅡ㍤㘵㉣㙡㔰挳愰㌱㠷㔳挸㔲㥢〰挱㠶ㄴ㙣㐴〱慢㙦〴搴挶攸㤵㐱昱㉢て〲㐰㙤ちつ㐰戱〲㐷㈷㜵㠱摡㡣㐹㌷㘷㔲㔶换㜸㐱㕤ち㕢ㅦ愰㉥㠳㐴㐰㙤挹㈴慣愴愹〰㌵〲搶扥㐱戱攲㐶㐰㡤㘴ㄲつ敡㉡㔸昵㤴戱愸㐱㡤㠲挶摣㥡㐲㤶攴〴〸㐶㔳㌰㠶〲㔶改〸愸㙤搰㉢㠳攲ㄷ㌵〴㠰摡づㅡ㠰扡搶㤵搴〵㙡㝢㈶摤㠱㐹㔹㔵攳〵昵ㅢ搸〴㤴戱㈳㈴敢㝡昵㔵戱昸㐶攰㡤㘵攲㍢搱慢㠰㌷づ搶扥攱戱㕡㐷攰敤捣㈴ㅡㅥ㑢㜶〲搸㐴愰㌱愳ㄴ戲㥣㈷㐰㄰愳㈰㑥〱㉢㝣〴㕥〲扤㌲㍣㝥敤㐴〰扣ㄴ㌴㠰昷愰㉢愹ぢ㕥㥡㐹㌳㑣捡㡡ㅣ㉦㍣㤶攱昴戱㤵戱㐸㐷㐰敤挲㈴慣搶愹〰戵ㅢ慣㝤㠳㘲㔵㡦㠰ㅡ捦㈴ㅡㄴ㑢㝢〲㌸散づ㡤㌹㠱㐲㤶晤〴〸㈶㔲㌰㠹〲㔶〲〹愸挹攸㤵㐱昱摢㌲〲㐰㌵㐱〳㔰慣〶搲㐹㕤愰愶㌲改㌴㈶㝤ㅤ〲㉦㈸㤶敢昴〱㡡挵㍣〲㙡〶㤳戰慡愷〲搴㉣㔸晢〶挵敡ㅦ〱戵〷㤳㘸㔰㉣〱搲㔳挶愲摥ㅤ㘷㐳㘳捥愱㤰攵㐱〱㠲戹ㄴ散㐹〱㉢㠶〴搴㕥攸つ搵搷晡㥣敦昸〸㘰㌵て㌲戰㘲搱㤰捥敢㘲搵捣扣昳㤹㤷㈵〶㌲摦㝤搸㜳收㕢捦换挴摥慢㥦扥㉢搳㌲㐲㠹搷愸㥢扢㔷戶愲㉥㠰㡢扣ㅡ㙡㉦昱扡㙥㐸㙣戸㐶摢搱㠹㙢㑦㜵摥慦㉢㈸挷㍥㡤㠱〷つ昳㝣ㄵ㠴㠴搱挳㑢攰昵搷㝣攳晦扡㠳㜲㍣㈷摥晢戹㜰挶昰㘶散㠷㈹づ㥢搳㔲攸散攸敡㈸㜵㡦㘸㐶捤换〸㝥戵㐶愹愶㈶㌲愹晥㔷挸ㄸ㌸㈶ㅦ㔸㕤㍢扦㔹㜱㌹㍦㙡ㅥ㕡搲摥㜱㔸扢捣愶扥㡢摦㌰㈲扣〶づ攴㌰㈱㡥挳摢搶㠰ㄷ收攵㜲〶㥢㍦㐶㍢㘴㐰㤸搷㥢昱㔷㘳散㡦晥㤸㈹㤳愷捣㕢㘸㈵㔳挵㑣㈶㔶㉣㔹㤹㐸㈲ㄳ捦攴戳㔶㈲㔷捣㕡㠵㙣愱㤴㡤㔸㌹攳㠰㕥㘹㉡㤱㑦愷ち昹㔸㍣㥤㐹ㄴぢ挵㕣戴㤴戲㌲㐸㘰挵慣㕣搶㡡㠶㜹㈵㥢改捤〵㠸㌱て㐴ㄳ收〵㙣㌱ㅤ㐴搳㐲㥡㜸㌹扢㔲㔵㕦㡢搷㐲敢㝡㤵ㄹ㈹㙡㔴㕥ㄵ㔴㔱㔹㜵〳〷慡㌱㥥敦捥昰㕤㥤㉥㝦昹㠰㘱昰攲㜴晤挵挰扣㙥㐱㤵㙢㤱挱㝣㐵㘷ㄶ昸㔰㡡㘸㐲攱〱㌰㜰㐲㠶㠵㜶晤㈹㤳ㄷ攲㐳昱晡㘳昲摣昲㡣ㄲ散㠳㘱㤷㉢昰昸挶捤㉥㘳ㄱ㉣㐳㘱㜱㤵攳ㄸ㡢㘱㕢て戶捡㙦搵っ搷㌹搹捤ㅥづ㍢㡡捤㐸㌶慤㤰㉢〳㑥㔹昱㙤散挱㉣昷〶㔸戹戳愸㌳昱㈸戹㠹挲㠱て㡡㐲挲㑤㑣㥤づぢ㌷戳捡捤挴搴攳ㅣちㅤ㌶㤳㄰晡㕣㐳㐶㈷晡昶㘶㔲捡㈷㌳㤱㔲搱㉡愴㡢戱㐴㍥ㄳ捦攱ㅢ㜵㔲挵㙣㌲㔱㑡㐴㔳〵㉢㙢㜴㤵愵㌱㉢㥥㡥㐴㌲改㐸搱㡡㈴搲搹㐲㌶㠵㙤㉡ㄵ㉢收搳搱㐸㉥㤷捥㠷〷㌹改捤㙥挴㤸换搰㠴〷㙢㔳敦㘶㌲㐴㥢㈸㄰愹ち搳㠴扢㍡〱て㠱慢ㄱ换㌸㔵㑣晦㤱㘸㐲攱昵㘰挰㐲㡤挹搵㘱㤲扤㐹摣㈶昹㠶搷搷捥ㅥ㉡戶㘷戳ㅤ㥢搵㜰慡㘱㜰ち捤攳搹㠳㔹敥ㅢ挲㉡㌴て挷㘰㝥㥡㉢㘰昵搳摣㐸㡦㜳㈲㔲㠱收挶攸ぢ捤㤳搰户㘹ㄶㄲ戹㘴慡㤴戱㜲搱㜸㈱㤱㐹㘷㌳改㔲扡㤰㑦㈶㌳挹㐴㈱ㅤ㉦㔹挶挹㘵㘹㉥ㅦ戱昲㤹㝣㈱㙡㐵攳〹ぢ㐱㠹㜸㈶㤹捡㤵㡡昹㐴㌲㠶慦ㅡつ㙦攲愴㌷㑦㐱㡣㜹㉡㥡昰愶摡搴㑢㜳㌳㙤愲㐰愴㙡㑢㥡㜰㔷敤㙥㥡㘷搱扦〶㑤㈸扣ㄵ㥣㔸〸愶㌹㐲㍢㝢愸㠸戰搹㤹捤㠵㠸㔰愳㤸㤶扤㡢搸挳㠲摣㐷挳㉡㌴昳㠱㌴てづ愴挹敢攴㌲㠹换搰㠲收㌶攸ぢ捤换搱户㘹㈶㈲搱㑣㈶ㄷ㑦㈴搳昹㙣㈲㕢㈴㥦㘴戲㤰㠹㕡挵㔸っ㠷戵慣㜱㐵㔹㥡㡢㘴〱㌸㤷㡣ㄵ㔳挹㐴挲㡡攷ぢ㔶㈹㤳㉣㈶昰㈵挲㔶㉣㤶㉣㠴㜹戵㥤改捤㉢ㄱ㘳㕥㠵㈶扣㥤㌶昵搲摣㕥㥢捡㉡㌵㤶㈶摣搵扥㙥㥡搷㌲换㜵㘸㐲攱㥤攰挴㐲㌰捤㜱摡搹㐳㐵㥡㑤㡡捤㙤㠸㔰ㄱ愶㘵敦㜶昶戰㈰昷ㄸ慣㐲㜳㔶㈰捤ㄹ㠱㌴㜹㌱㕤㈶㜱ㄷ㕡搰㑣愰㉦㌴敦㐶摦愶㤹㐹愷ㄲ昱㜸㉡ㄶ㈹㐴㡡㠹㤴㔵〴㥥㘸㌶㥤捡ㄶ搳戱㐸愶ㄸ㑦ㄸ昷㤴愵戹㐴㍣㥡㡥攴㈳搱㜸〴㡢㠵㜴㉥㥢㡥㈴攳ㄹ㜰㉤㈴ぢ昱㙣㌴捣㑢昲㐲昳㕥挴㤸昷愱〹愷戴愹㤷㘶㕡㥢捡㉡戵ぢ㑤戸慢摤摤㌴ㅦ㘶㤶㐷搰㠴挲扢挲㠹㠵㘰㥡扢㘹㘷てㄵ扢戳ㄹ捦收㐹㐴愸摤㤹㤶扤愷搸挳㠲摣㈷挲㉡㌴㘳㠱㌴㈳㠱㌴㈷改㜱㥥㐱㉡搰㥣㡣扥搰㝣ㄶ㝤㥢㘶㉥㤳捥㐵ㄳ㈵㝣㝢㘸ㄱ晦㘵戱㤹攲㜹㌳㤳㉢攵ㄳ㔶㈶㤳挸㘶㡤攷㝡愵戹㜴愲ㄴ㡦㐷ち挵㐴っ挷㠷㐸愶㔰㡡愶昳㠹㐸㉡㡦慦ㅦ㑤㘰摢㥣攲愴㌷㥦㐷㡣昹〲㥡㜰㤳㌶昵搲攴挵㝢㘱㑥㠱㐸搵っ㥡㜰㔷摢戸㘹扥㑣晦㉢㘸㐲攱㤹㜰㘲㈱㤸收㉣敤散愱㘲㉡㥢㈶㌶㙦㈱㐲捤㘶㕡昶摥㘶てぢ㜲㥦ぢ慢搰摣㌴㤰收挶㠱㌴㜹㔹㕥㈶昱ㅥ㕡搰摣ぢ㝤愱昹㍥晡㌶捤㜸摥㑡ㄶ㑢愹㔴㈱㤷戱ㄲ挹㙣〲㜴ぢ挵㔲㌶㔹㐸ㄵ㔲㜸ㄹ㔳㌲晥㔱㤶㈶ㄲ㜸つ〳敥㌸慥㈶ㄲ愵ㄴ㤸㘷ㄲ戱〲㕥慤愴㌳戹㘴㉥㤵ぢ敦敤愴㌷㍦㐰㡣昹㈱㥡昰㍣㙤敡愵挹㉢晣㐲戳慣㔲晢搲㠴扢ㅡ敡愶昹㌹戳㝣㠱㈶ㄴ摥て㑥㉣〴搳晣㤱㜶昶㔰㌱㥢つ扦昳挱晣ㄶㄱ㙡㝦愶㘵敦㍢昶戰㈰昷〵戰ち捤摡㐰㥡㌵㠱㌴㜹敤㕥㈶愱敡㠵收㐱攸ぢ捤㕡昴㙤㥡㐵㉢㥥捣挷昲改㜸戲ㄴ㐹挴㜳㔶㈶㙦攵攲㝣㈲㡡㐶㔳㈵㉢㤲㌴〶㤴愵㤹㕣搱㑡㈴昲㔶㌱㤵捡㈷㜲㜸㔹ㄸ换㐶戱ち攲改㕣㈱㤹㡢㈷搳攱㠵㑥㝡戳づ㌱㘶㍤㥡昰挱摡搴㑢㌳愷㑤㘵㤵㉡搲㠴扢晡攷搷慥攷昴㐱捣㌲ㄸ㑤㈸捣㑢晤㔵㘹㤶戴戳㠷搴㥡搹捣㘳㌳っ愱㙡㌱搳戲㌷㥣㍤㉣挸晤㄰㔸㠵收晢ㄸ搰晦㥣晥㉥慣晥攷昴㈵㝡㥣㑤㤰ち摢㘶㉢晡㐲㜳㔳昴㙤㥡搱㕣㈹㔳挸㈵戲昹㝣㍣㤷戰昰㥣㕤㉡愵攲㌸㈲愶㡢挵㜸扡㤴㉣ㅡ㥢㤵愵挵㠸㤵㈸㘶㡢搱㔸㈴㙦㈵慣㔸㍡ㅢ捦愶慤㔴㈴㤵捥ㄵ㈳㌸㤴ㄶ挳㙤㑥㝡㜳㜳挴㤸㕢愰〹户㙢㔳㉦㑤搶ち挸戶㐹㠱㐸㔵㈷㑤戸慢扦戹㘹㙥㑤晦㘸㌴愱㌰敢〱慡搲散搶捥ㅥ㔲攳昷㐷搸摦㜵㍣ㄶ愱㙡㌹搳搲戴ㄳ㝢㥡收ち㔸㠵收戳㠱㌴晦ㄴ㐸㜳愵ㅥ㈷㡡㔴愰㜹㌸晡㐲㌳㠶扥㑤戳㘰㈵㘳㠰㤷捦㐵ぢ改㐴㌱㤶捣愷㌳㔹散敡㐹ㅣㅤ昱ㅢ〱㤱㤲ㄱ㉦㑢㔳㤱㔲㈶㤵㑥攳挸㥡㉥㈵攲〹ㅣ㌷戳㤹㝣㍡㤹挹㈷ㄳ搹㔴㈶ㄷぢㅦ攱愴㌷ㄳ㠸㌱㤳㘸挲㐷㙡㔳㉦㑤ㄶㄴ〸捤戲㑡ㅤ㐳ㄳ敥敡㌱㌷捤㕤㤹㘵㌷㌴愱昰戱㜰㔶愵㜹㥣㜶昶㤰㕡㡥捤挱㙣㥡㄰慡㔶㌳㉤㝢㔳搹挳㠲摣㑦㠰㔵㘸摥ㅤ㐸昳捥㐰㥡㉣ㄵ㤰㐹捣㐴㉡搰晣ㄹ晡㐲㜳ㄶ晡捥戶㤹挸㈴㈲搸攰㔲㜸昵㤳挸㐴㔲㜸扤㘹挵㡡㐹散晥改扣㠵ㄷ昱挶ㅥ㘵㘹愱㄰㑦ㄵ昳昹㝣㌴ㄲ㠹㈷昲昱㔸扥㠴敦扤挶㜷挳ㄷ戰户攷愳改㘸昸㐴㈷扤㌹ㅢ㌱收ㅣ㌴攱㤳戴愹㤷收挹摡㐴㠱㐸搵捦㘹挲㕤摤攰愶搹㑣晦㝣㌴愱㌰㉢ぢ慡搲㍣㕤㍢㝢㐸㙤㌱㥢㐵㙣ㄶ㈰㔴㥤挹戴散ㅤ挸ㅥㄶ攴扥〶㔶愱㜹㜹㈰捤㑢〳㘹戲㥥㐰㈶㤱㐳㉡搰㍣〷㝤愱㤹㐷摦愶㤹捦㐵昲愵㌸㥥㐴㈲㈹㍣㔱愷㜲搹㔸慥㄰㑤挵㘲搸搶㤲愵㐴㈲㙡ㄴ捡搲㙣㌱㥢㡦愴㜲㘹愲㑢ㄴ㈳挵㝣㈴㕤挲敢愴㑣㍥㤲㡤㘵戱摤㠶捦㜵搲㥢㐵挴㤸ㄶ㥡昰㉦戴愹㤷收㜹摡㔴㔶愹ぢ㘹挲㕤㥤攳愶戹㠴㔹㕡搱㠴挲㉣㍦愸㑡昳㘲敤散㈱戵づ㌶晣㑣㠹搹㡤㔰㜵㈹搳戲户㡣㍤㉣挸晤㜲㔸㠵收㐹㠱㌴㝦ㄶ㐸昳ち㍤捥㑡愴〲捤㉢搱ㄷ㥡㠷愳敦散改晣㑡摣㕣㍥㠶ㅤ摤㑡ㄴ㡡㈹扣㠴㑦愴ぢ戱㔴㍣㥦挵㕢㑤㉢㘶ㅣ㔱㤶㘶昲㜸㈵㤵㡤挰㔸捣㈵㈲挵㔸㌶㠹㤷〳ㄶ㡥扢挵㜸㉥㥡㡣挴挳㉣㕤㤰㝤昸㐸挴㤸㐷愱〹㕦慤㑤扤㌴㔹扦㔰愹㔲搷搰㠴扢晡㠹㥢收㉡㘶㔹㡤㈶ㄴ扥ㄶ捥慡㌴慦搳捥ㅥ㔲㕢㉥攸搸㥣㠲㔰㜵〳搳戲㜷㉡㝢㔸㤰晢㑤戰ち捤捥㐰㥡㑢〳㘹摥慣挷㌹〳愹㐰昳ㄶ昴㠵收㤹攸摢㌴慤㔴㌲㕤㠸收㘲㌸㝦ㄳ㐹愴㑡愵ㅣ㝥搵㈱㕢捣㐷㔳改㜸㌶㠳摤摥㌸慢㉣㉤㘴㤲㌱㉢㘹攵〹㍤㤱挱㐶ㅣ换㘱㔳戶戲搱㐴㉥ㅡ㉤挴戲㘱搶㌷〸愷㌵㠸㌱捦㐶ㄳ扥㑤㥢㝡㘹戲挸㐱㔴ㄴ㤸㤴慡㍢㘹挲㕤㤵摣㌴㉦愰晦㐲㌴愱昰㕤㜰㔶愵㜹户㜶昶㤰摡㔱㙣昸㜵㈰收㤵㑣㝤㉦搳戲㜷ㄵ㝢㔸㤰晢晤戰ち捤晤〳㘹晥㈸㤰收〳㝡㥣㕦㈳ㄵ㘸晥ㄶ㝤愱㜹つ晡㌶捤㘸ㅡ㕦㔴㥢挹㤷㈲㔶戴㤰㠸㘲㕦㉥㘴㑢㜸ㄵㄹ㡢挶昰㔳〰㜸扥㌶慥㉤㑢㜳挹㜴戶㤴戳愲挵㐲㈴㥢㠸ㄷ㤳㤹ㄴ㔶㐱㍥㥢㡣收㤳㌸㤵㤶㑤㠵ㅦ㜴搲㥢搷㈱挶扣ㅥ㑤昸㈱㙤敡愵昹戰㌶㤵㔵敡㌱㥡㜰㔷㜳摤㌴㙦㘵㤶摢搰㠴挲慣㜶愸㑡昳昷摡搹㐳㙡慢搹慣㘲㜳㉦㐲搵攳㜰ち捤晢搸搳㌴㥦㠴㔵㘸㑥づ愴㌹㌱㤰收㔳〸㤲㐹㍣㠸㔴愰昹㐷昴㠵收㐳攸摢㌴㜳挹㐲㈴㠹〳㘵㈴㔱挰㙢挹㌴挸㐴昱ㄵ捤昱㑣㉡㡡愷改㜴㍡㙢㍣㕣㤶㐶㑡㔹㜹敥挹攳挵㝤愲㘸㐵昳戹㔲〹捦晦㠹㌴戰愶㡡戹㔴㤸㤵ㄲ戲搵㍤㠲ㄸ昳㔱㌴攱㍦㘹㔳㉦捤㘷戴㠹〲㤳㔲昵㍣㑤戸慢㤴㥢收ㄳ昴㍦㠹㈶ㄴ㘶㐹㐴㔵㥡㝦搶捥ㅥ㌲攴㔷㡢㤸㈷戱㜹㥥愹晦挲戴散扤挰ㅥㄶ攴晥ㄲ慣㐲㜳㠷㐰㥡摢〵搲㝣㔹㡦昳㔷愴〲捤㔷搰ㄷ㥡㉦愱㙦搳捣攳㐴㐷捥捡收㌲㤹㐸ㄴ扢㜰㉣㕢㑣㈴㈳搱㘴㈱㠹ㅦ〲挹收㜳㈹攳攵㕥㘹㈴㕤㐸收㤳㌱㙣扥㌸愲㘶㜰戲㈳㤹戶攲㜸㌳㠵㜳㐹㌱㥣挵ぢ戳㥣㐲㘸扥㠲ㄸ昳㔵㌴攱扦㘹㔳㉦捤搷戴㠹〲㤳㔲昵㈶㑤戸慢㉤摤㌴㝢攸㝦ぢ㑤㈸摣〳㘷㔵㥡㙦㘹㘷て愹㥤挹㠶摦㝡㘲㝥挰搴敦㌰㉤㝢ㅦ戲㠷〵戹扦ぢ慢搰㕣㍦㤰㘶㌸㤰收㝢㝡㥣㑦㤱ち㌴摦㐷㕦㘸㝥㠶扥㜳摣㡣ㄵぢ改㐲㉡㔶挲慢挸㐴愹㤸挱㔹㜰㥣ぢ挷戳㑣慣㤰㠸愵昳㐵攳昳戲㌴㕡挴改愶〴㥥扤㜱㐰挵㙢愳㐲㉥㕦捡攵ㄲ㜸昹㡦㈷晦㐲㈱㤱ち晦挳㐹㙦㝥㠱ㄸ昳㑢㌴攱て戴愹㤷收㠷摡㐴㠱㐸搵㈷㌴攱慥っ㌷捤㙦攸晦ㄶ㑤㈸晣㈹㥣㔵㘹㝥愶㥤㍤愴㜶ㅥㅢ㝥㠵㡡㔹㘷㈰攳ㄷ㑣换㕥㍤㝢㔸㤰晢㍦㘱ㄵ㥡㕦晦㍢攸扤搰扦㘰昵扦ㄷ晡㑡㡦挳㕦て〳捤㝦愱㉦㌴㐳攸摢㌴㘳㝣ㄵ㥥捦攱慤㝡㌴㠵户㡢搱㕣愶㔰㠸ㄶ㘳㤹㌴捦ㄷ昳晣收愰戲㌴㤱㉡㐶㤳戱㔲㉡㥤捦㐷ㄲ〹㥣ㅢ㐹攲㐴㈸㕥㥥愶搳愹㔸㉥ㅤ捤㠵晦敤愴㌷〷㈳挶ㅣ㠲㈶晣戵㌶昵搲晣㐶㥢捡㉡昵㍤㑤戸慢㡦昰㌰捡㘷㡢㌷㘰㤶㘱㘸㐲攱ㅦ攰慣㑡㤳ㅥ㜱昶㤰摡愵㙣㉥㘱戳㌹㐲㤵㔴㕣戰户〵㝢㔸㤰㝢ㅤ昴㐲昳捤㐰㥡慦〷搲慣搷攳㡣㐴㉡搰㌴搰ㄷ㥡愳搰㜷戶捤扣㠵㌷㤵㤱㜴㍥㔶挰㐹捥㘴〴㘷㝥戳㤱㈸㕥愵愷㔳昹㜸㉡㥤㌰戶㉥㑢㡢㐵慢ㄴ㑢㘴㜳挵㔴愱㠴搷㔱㌸㕢㥣㑣愴㘲㤹〸摥慤ㄷ搲搱㜸㌱捣敡つ搹搳㐷㈳挶ㅣ㠳㈶摣愰㑤扤㌴㔹挲㈱㉡ち㑣㑡搵㘰㥡㐸昳捦㙥㥡㍢搲㍦ㄶ㑤㈸㍣〴〲晣〵㥦昵㘰昹㠶㌸㠵㈶扦㡥挵扣㥡㑤㠲愹愵㉣㠳扤㈴㝢㔸㤰晢晡搰ぢ捤挷〳㘹晥㍥㤰收〶㝡㥣㉣㔲㠱收㌰昴㠵收㉥攸摢㌴愳㌸收愵㉤㥣摤㡣攲㕤㜸㈲㥦挷㕢愲㘲〱敦㙥ち㤹㔴㈱ㅥ㈹㈶㡤㕤换搲㙣〹㘷摤㜳戱㝣㌴㠳㤳㜷戸攸㠱㌳昴㜱ㅣ㍥昱㠴㔵捡ㄷ昳㜱㉢㍣摣㐹㙦敥㠶ㄸ㜳㍣㥡㌰㉢㍢〴㕤㉦㑤搶㜹㠸愹慣㔲㉣攴㄰㥡昷扢㘹㑥㘱㤶㈶㌴愱昰㘶㄰攰㉦㤸收收摡㈹㌴昹摤㉥㈶扦㈹挶㥣㡤㔰戵㈵㥣〴㘸捥㘱てぢ㜲ㅦ〱慢搰扣㈵㤰收㑤㠱㌴㔹挱㠱㍦㝣㄰〶愹㐰㤳搵ㅡ㐲㜳ㅥ晡㌶捤㔲愱㤴挳摢昱㑣㉣ㄱ户ㄲ戱㔲〴敦ㅢ昱㕡ㄲ㙦挰㜱ㅥ㌳㥦捦㔸㐶㜳㔹㥡挶㈹㡦㔴摣㉡㐵㌳㌸㈸㔸㌸㍦ㅣ㐹攱ㄵ㔲㉡㡤㉤ㅡ㈷㍤昲昱㌰敢㐰㠴搳㝣挴㤸晢愰〹㡦搶愶㕥㥡㘳戴愹慣㔲摢搱挴㙤昳㙡㌷捤〳㤸㘵〱㥡㔰㤸〵ㅦ昸ぢ愶挹㐲㄰㜱ち捤摢㈹扢㡤㑤ㄱ愱㙡㉣㍣㐲搳㘲て㘶戹戳㤸㐳㘸㥥敦愲㘹㉣㠲愴敡搵㕤昵㡢㐰挴慣昳㤰挱㕢㄰っ挴慣改㄰挴㠷愰敦散晥〵㥣挹戴戲㌸㜵㔹㉣㈶戲㠵㍣㡥慣ㄹ㥣㌴攲昳㤴㠵ㄳ㐶㔹㘳㐹㔹㡡愷慤㐲㍡ㄵ挱昹㔰㐸㜳搹㕣ㅥ〷㔷扣㜵捦攲㐲㐷ㅡ㡣㑢㘱㔶㡢〸攲㔶挴㤸㙤㘸挲㌱㙤㙡愷愹㠳愶戸㌶㤵㔵㡡㌵㈱㠲昸攷㙥挴㕤っ改㐶ㄳち戳㉣〴㝦㌵挶㌲㜴㠳慥㠴㉥㠷扤昲㑡攸㘱戰㜸慦㠴慥㠰㉤攰㑡㈸敢㑤㤸摤㤴㜵挴敦戲戱㝦㐲攵㐸挸㤵搴㤱搰㜴ㄴ㝢㔸㤰晢㙥搰换㍡㍡捥戵㡥㝡慦㠴ㅥㄳ戸㍡挶敢㜱㡥㐵㉡慣㡥摤搱㤷搵㜱ㅣ晡昶敡挸愵㜱搲㌴㠷㜷㑤㌸㐷㠲昷〲㜸慤㤵㈹愶㜰㌹慦㔰戲㤲戸㑣㤷㌲㔶㤵愵搹㔲愹ㄸ㡢攲㠴㜳㍣㠶〳㌷摥㠶攱㝡㘸㌴ㅤ换㐷㜰晥〰攷㕤㌳㘱搶愴挸敡㔸㡤ㄸ昳㜸㌴攱㠹摡搴扢挵戳㌰愵㔲愵㥡㘸攲ㄶ扦摣扤㍡㑥㘶㤶㔳搰㠴挲㔳㈱挰㕦昰ㄶ捦愲ㄴ㜱ち捤㠷㈹㝢㠸捤ㅡ㠴慡ㄹ昰㄰愰㜹㌶㝢㔸㤰㍢㡢㑤㠴收㈱㠱㌴ㄷ〷搲摣㐳㡦㜳ㅥ㔲㠱收㙣昴㠵收昹攸摢㌴㤳愹㜴っ扦搰㤲㡤挷㜰㐱づ㐷㘶㥣㘸㐶㈷㤲㠹收攳搹㐲㉣㥦㌵㉥㈸㑢㑢㜸㑢㡢㠳㑤ㄲ㙦㈳㤲㌸㥢㠵愳㑢慥ㄴ捤攱㌹㄰搷㤴愳㔶㈱ㄹ㥥攳愴㌷㉦㐴㡣㜹ㄱ㥡㌰敢㔵〴㕤㉦㑤㔶慦㠸愹慣㔲昳㘸㈲捤㠳摣㌴慦㘰㤶㉢搱㠴挲捤㄰攰㉦㤸收㝣敤ㄴ㥡㡦㔳昶〷㌶搷㜱〲晢㘸攷昵攸つㄹ㔰捦㐲㡣㕤㍤ㄵぢ挱摦搱戱愳昷㠷㔲愶攲㠷㑦㔸㤸㠹摦戶戲㔶摡ㅦ改慦慢摤攵㍦换挵㥡〸㝥愳〷敦昵昳昰愸晦て㜹戸㝤昴搶扡㌰攳㔶戸㥢㌷攲〱搷㉦挰挳㡤〴㑤㜱㙤㍦敡㠹挰㥡攱㙤㌳扢㔰㉥㠱ㅦ㠷㥤摦㌱愹晣换愲敢改㌲㡡ㅤ昵敦㜷㡣改戵㑣捡㜷攱摢㘰扡㉤ㅤ戶㘷㘷㌹づ扦㠷㠱扡ㄹ㌸㜶攴慦㝤っ敦敤戹扥ㄲ㘱戳㕥敢捣昶㉥晣㌲㡤㔵搴ㄹ扢昰戵〱㜵戵〳㔴攰户㤴㌸扦㈱捡敦㐰㘰㌶晣㌶捤捣㈲〱㙣ㄶ昰㠵㄰㤳㕢扡攵ぢ㔵㌶㠷㕦㤹㉣挲㌱㙥挶愳㌵挶㡦㥥㌱㍡ㅥ慦㥦㡢ㄵ戱捥㘳㔴㘲攷㠸摣㌶㐲收慤㐸愸づ㐴㙡戲㔷收〱ㅣ攴㜶㝢㤰㌹愳攳㌱㌵ぢ㠳㜰㈰㙣敦㔰摦㐱㌵㜷づ㥡㤸㐰戱㐶㐷晢ㅢ㔹敡㠲㜷ㅥ昸㐶㠷㡡摢㈷ㄳ㥣敥㐴晢晦〶攷晦昰挴挶愲㡥㌸㔰㡤㍣㜳㔲晤敢㐷㕦昲改㌵扢㡥戹攸挶ㅦ㥣晦㡦㍥敤愱㉦户㕢㜰摡戳ㄳ愶捦搹敦攵愵晢ㅣ㌵㐱戵㈲㘲っ昲㤸㙦戰㜹㤳つ昷㈴㌵ㄵ㌳㝡〹摦ㄹ攱晢〵㠹㈶挷攱晤〵㠹㜰ㅢ㌲攱て㔷㥡㌱摦㈱〳ㄴ换㔹戸挳愹挹㠸攰㔶㉥ㅢ收〳㝣挸摤㌰摢㠰㍡戱㘴㍣〸ㅢ搶〲〰㘵搴敥㄰㙡〰㈱昳㘱慡㤷㤵搵㕤㔴㍦㙡慢㘷㡥㡥㘷搵㉥㡥摡㠶晦㍢㜸ㅡ㡦㠰愶㝦搰㡥搴ㄱ搵愰ㅤ㍡㍥昴攲ㄵ㑢敦㥢㜰攲挷愹搹愵敦ㄷ㑦㔰慢ㄱㄱ〴㉤㠹改〴㐲㑢㌸づ敦慦㑥㠴㡦㐷㈶晣攱㝡㌸收づ㘸慣㕡ㄱ㘸㌱㐴㤴愱㍤㑤っ愷挰㘵㐳㘳㈹㡢昱㡣㡤㐱愰㡤㜳㌰搸㕢搵㜳㔴㥦㕡㔶㥦㑣昵ぢ戶㝡ㄶ愱敤攰愸㙤㘸㉦挲搳㜸ㄶ㌴晤㠳戶㐶㐷慣㌳戴ぢㄱㄱ〴㙤㡣挳挶户愵㡤㜶ㅣ摥㕦慡〸㕦㠴㑣昸挳戹ㄲ捣ㅤ搰㔸㥣㈲搰㐶㈱愲っ敤㌵㘲戸ㄲ㉥ㅢㅡ㉢㔶㡣㌷㙣っ㔳㠸㘱换ちっ㍤㔴㕦㔵㔶戳㘸挵㜸摢㔶ぢ攲㑤ㅤ戵㡤昸敦昰㌴㕥ぢ㑤晦愰㕤愷㈳搶ㄹ摡㙤㠸〸㠲㌶摣㘱攳㠳㌶捣㜱㜸㝦摤㈲㝣㍢㌲攱て㘷㜴㌰㜷㐰扢ぢㅤ㠱戶㍥㈲捡搰㍥㈶㠶㝢攱戲愱戱㌰挵昸搴挶㌰㥤搰㠶㍡ㄸ散㙤攷㜳慡敦㉢慢敦愱晡㑢㕢㉤搰㐲㡥摡㠶昶ㄵ㍣㡤慣㈲改ㅦ戴㐷㜴挴㍡㐳㝢ㄲㄱ㐱搰敡ㅤ㌶㍥㘸㜵㡥挳晢㡢ㄸ攱愷㤰〹㝦㈸〹挰摣〱㡤愵㈶〲慤ㄶㄱ㘵㘸㍦㄰挳昳㜰搹搰㥥挵㤲挱㕦㉢戶㡦㘹㌱昵晤扦摣挷戴〱昰愸ㄷ捡敡攷愸慥户搵搸㍤攳敡㙢㐷㙤㈳ㅥ〸㑦攳换搰昴て摡㉢㍡愲ㅡ戴て昶扥㜳换攳晦昱㑣敦ㄳ挱㕢㠸〸㠲昶㈵愶ㄳ㜸㑣晢挲㜱㜸㝦㐵㈳晣㌶㌲攱て愷㡢㌰㜷㐰㘳㐵㠹㐰晢っㄱ㘵㘸㡤挴昰〱㕣㌶㌴㤶㤹ㄸ敢搹ㄸ昶㈰㠶㡦㉡㌰㙣㐰昵㠷㘵㌵㉢㑤㡣攱戶ㅡ㕢㕡㑣扤敦愸敤㉤㙤㈳㜸ㅡ㍦㠷愶㝦搰扥搰ㄱ搵愰捤㜸攳昰㘱㌷㑣㜷㐱晢ㄶㄱ㐱搰摥㜶搸昸戶戴户ㅣ㠷昷㤷㌷挲摦㈱ㄳ晥㜰㔲ぢ㜳〷㌴㠵愹ぢ戴㌷ㄱ㔱㠶戶ㄵ㌱搴挱㘵㐳㘳㌵㠹㌱搲挶㌰㡤扢攷摦ㅣっ昶戶戳㌵搵昵㘵昵〰慡挷搸㙡搹㍤㕦㜲搴㌶戴㙤攱㘹ㅣ〴つ晥晡昱㤲㘳戰㡥愸〶捤昷散㌹っㄱ㘳昸㔰㍤㉦㌹㕥㜰搸昸愰㍤敦㌸扣扦搶ㄱㅥ㡥㑣〲㙤㈷捣ㅤ搰㔸ㅦ㈲搰㥥㐵㐴ㄹ摡捥挴戰㌹㕣㌶㌴ㄶ㡤ㄸ搱㌲㠶㤴晡㘳〵㠶㌸搵㕢㤴搵㥢㔱㥤戴搵㐰㥣㔶㡦㍢㙡ㅢ㜱ㅡ㥥挶慤愱挱㕦㍦愰㡤搶ㄱ搵愰扤㝥晦搰ぢ攳㤷㍦㌲㘱搴昸㉢㈶㌶㥣㜵晡〴㌵ㄶㄱ㘳〲愰㍤敡戰昱㐱㝢挴㜱㜸㝦攱㈳扣ㄳ㌲〹戴昱㤸㍢愰戱っ㐴愰㍤㠴㠸㌲戴〹挴㤰㠰换㠶挶摡㄰㘳㤲㡤〱慦㤶搳敡晥ちっ㔳愸㑥㤶搵㜱慡愷摡㙡㙣㘹㈹㜵户愳戶户戴改昰㌴敥ちつ晥晡〱㙤㌷ㅤ戱捥搰㥡㄰㌱㈶〰摡敤づㅢㅦ戴摢ㅣ㠷昷㔷㐱挲㔳㤱㐹愰捤挱摣〱㡤搵ㅥ〲敤ㄶ㐴㤴愱敤㐹っ戳攱戲愱戱〴挴搸摢㠵攱㠶ちっ捤㔴捦㈹慢昷愰㝡ㅦ㕢㡤㈷㠲戴扡挶㔱摢㕢摡㝥昰㌴㌶㐳㠳扦㝥㐰㥢慦㈳搶ㄹ摡〲㐴㡣〹㠰㜶㤵挳挶〷敤㑡挷攱晤㈵㤱昰㠱挸㈴搰づ挴摣〱㉤㠷扥㐰扢ㅣㄱ㘵㘸ぢ㠹愱〸㤷つ㡤㤵ㅥ㐶捥挶㌰㥢ㄸ㉥慥挰㔰愰摡㉡慢ぢ㔴㕢戶㕡戶戴昳ㅤ戵扤愵㉤㠲愷㜱〹㌴昸敢〷戴㔶ㅤ戱捥搰扡ㄱ㌱㈶〰摡搹づㅢㅦ戴㌵㡥挳晢敢㈳攱㘵挸㈴搰摡㌰㜷㐰㘳敤㠶㐰㍢ㄳㄱ㘵㘸ㅤ挴㜰㈴㕣㌶㌴ㄶ㜴ㄸ㠷摡ㄸ昰挶㈸慤㝥敥㘰戰户㥤㉥慡㡦㉡慢㡦愰㝡㤹慤ㄶ㘸㈷㌹㙡ㅢ摡㘱昰㌴慥㠲〶㝦晤㠰戶㕡㐷慣㌳戴㔳㄰㌱㈶〰摡昱づㅢㅦ戴搵㡥挳晢㡢㈵攱㔳㤱㐹愰ㅤ㠵戹〳ㅡ㑢㌴〴摡㜱㠸㈸㐳㍢㥡ㄸ搶挰㘵㐳㘳摤㠶㜱㙣ㄹ㐳㑣晤愴〲挳㉡慡捦㉥慢捦愲晡㜸㕢つ挴㜱㜵戸愳戶ㄱ晦ㄴ㥥挶ぢ愰挱㕦㍦愰㕤愸㈳慡㐱昳扤㑥扢ㄲㄱ㘳〲愰㉤㜳搸昸愰㜵㍢づ敦慦㥣㠴慦㐲㈶㠱㜶㉡收づ㘸慣挴㄰㘸㥤㠸㈸㐳㍢㡤ㄸ慥㠳换㠶挶昲っ攳っㅢ挳㔴扥攴㘸慦挰㜰ㄶ搵搷㤷搵搷㔲㝤戶慤㤶㤷ㅣ㠷㌸㙡㝢㑢㍢ㄷ㥥挶㕢愱挱㕦㍦愰摤愶㈳慡㐱昳扤攴戸ㄷㄱ㘳〲愰㔹づㅢㅦ戴愲攳昰晥㌲㑡昸㍥㘴ㄲ㘸ㄷ㘱敥㠰昶㈰晡〲㉤㡦㠸㌲戴㑢㠸攱ㄱ戸㙣㘸慣挲㌰㉥㜳㘱㌸愸〲挳ㄵ㔴㍦㕡㔶㍦㑣昵㔵戶ㅡ㉦㠵戳㙡㝦㐷㙤㙦㘹扦㠴愷昱〹㘸昰搷て㘸㑦敡㠸㜵㠶昶㍣㈲挶〴㐰摢挷㘱攳㠳㌶摦㜱㜸㝦㑤㈵晣〲㌲〹戴敢㌱㜷㐰㘳㕤㠵㐰㥢㠷㠸㌲戴ㅢ㠹攱ㄵ戸㙣㘸㉣戶㌰㙥戶㌱挸㔱㙡慥㠳挱摥㜶㙥愵晡搵戲晡㘵慡㙦户搵㠰㤶㔶戳ㅣ戵つ敤づ㜸ㅡ㝢愰挱㕦㍦愰扤愵㈳慡㐱昳扤㑥晢〰ㄱ㘳〲愰㑤㜵搸昸愰㌵㌹づ敦㉦戰㠴㍦㐴㈶㠱㜶ㅦ收づ㘸㉣㥦㄰㘸㤳ㄱ㔱㠶昶〰㌱㝣〱㤷つ㡤㌵ㄵ挶㠳㌶〶搹攱㜶㜷㌰搸搰ㅥ愶晡换戲晡㜳慡ㅦ戵搵㜸㔵㠷昳㘹㡥摡㠶昶㍢㜸ㅡ扦㠱〶㝦晤㠰昶慤㡥愸〶捤户㝢搶攱つ昴㤸〰㘸㐹㠷㡤て㕡挲㜱㜸㝦戵㈵㕣㡦㑣〲敤㈹捣ㅤ搰㔸㈵㈱搰㘲㠸㈸㐳㝢㥡ㄸ〶挳㘵㐳㘳改㠴昱㡣㡤〱㘷㌹搲㙡㕣〵㠶攷愸ㅥ㔲㔶戳㝡挲㜸挱㔶换㜶戹㠳愳戶ㄱ扦〸㑦攳〶搰昴て摡㌰ㅤ㔱つ㥡㙦㑢摢ㅣㄱ㐱搰挶㌸㙣㝣搰㐶㍢づ敦㉦扤㠴户㐰㈶㠱昶㉡收づ㘸㉣㠶㄰㘸愳㄰㔱㠶昶ㅡ㌱㡣㠶换㠶挶ち〹攳つㄷ㠶㉤㉢㌰昴㔰㍤愶慣摥㥡敡户㙤㌵捥扥愵搵愶㡥摡摥搲晥づ㑦㈳换ㄹ晡〷㙤慣㡥㔸㘷㘸〹㐴〴㐱ㅢ敥戰昱㐱ㅢ收㌸扣扦づㄳ㑥㈲㤳㐰晢㄰㜳〷㌴搶㍣〸戴昵ㄱ㔱㠶昶㌱㌱散〶㤷つ㡤㠵㄰挶愷㌶〶㍣㝢愶搵搰ちっ㥦㔳㍤扥慣㘶㉤㠴昱愵慤㤶㉤㉤攴愸敤㉤敤㉢㜸ㅡ愷㐰搳㍦㘸㑤㍡㘲㥤愱捤㐶㐴㄰戴㝡㠷㡤て㕡㥤攳昰晥愲㑣㜸づ㌲〹戴敦㌰㜷㐰㘳㘹㠳㐰慢㐵㐴ㄹ摡て挴㌰ㅦ㉥ㅢㅡ敢ㅤっ搵㠰㘶晣攸㈶㐲晢晥㉢晢㝣㥡扤敤っ㠰㐷敤㔳㔶㌷㔳㕤㙦慢〵摡搷㡥摡㠶㌶㄰㥥㐶ㄶ㈷昴て摡〲ㅤ戱捥搰㡡㠸〸㠲昶㈵愶ㄳ㝣㍥捤㜱㜸㝦㠵㈶㙣㈱㤳㐰ㅢ㠲戹〳ㅡ㡢ㄵ〴摡㘷㠸㈸㐳㙢㈴㠶㔶戸㙣㘸慣㘰㌰搶戳㌱攰扣㐵㐴㝤攴㘰戰愱㙤㐰㜵㕢㔹捤㈲〶㘳戸慤㥥㌳㍡㤶㔵敦㍢㙡ㅢ摡㐶㔴戳㐲㠱㔷㘶㤸㐰戱㔲㐱㕦愶㘹散㐲愷㝦㌸扢㜵㐴㌵㥣㈵戹扤㌳㘱捡愹㈷捥扣捡昸㘸㠲㍡ㄲㄱ㐱㌸摦㜶愸昹戶挱户ㅣ㠷昷㌷㙤挲㐷㈱㤳攰摣〲㡦ち㌸㔹㙣㈰㌸摦㐴㐴ㄹ攷㔶㝣挸慢攱戲㜱戲〲挱ㄸ㘹〳挲㌶㠸㌳㙤づ㈰ㅢ攷搶㔴ㅦ㕦㔶慦愲㝡㡣慤㤶㘷攱㤷ㅣ戵㡤㜳㕢㜸ㅡ㔹㉥搰㍦㘸愷攸㠸㙡搰㝣捦慢㙢㄰ㄱ〴敤〵㠷㡤て摡昳㡥挳晢㍢㌸攱戳㤱㐹愰敤㠴戹〳ㅡ㙢ち〴摡戳㠸㈸㐳摢㤹ㄸ㉥㠴换㠶挶㐲〳㈳㙡㘳挰㕢昹戸晡愳㠳挱㠶ㄶ愷晡愲戲㥡戵〶㐶搲㔶〳㕡㑣㍤敥愸㙤㘸㘹㜸ㅡ慦㠰愶㝦搰慥搴ㄱ搵愰昹捥改㕥㠷㠸㈰㘸㡦㍡㙣㝣搰ㅥ㜱ㅣ扥摦捤戹ㅥ㤹晡晡摤ㅣ㝥〱㠵搵㈵扦敤搲㠸ㅤ慢扥挴㉦㉥ㄸ㔴戲捤㉣ㄴ挰㤷㘶戴戴戶捡昷㑤っ挶捦㕣㜴㉥戱㍡㘷攳搷㕣昰攳ㄶ捤㉤㙤捥㔷ㄶ攰㔷㕥昸慢〱晡㠷ㄴ㑣改㌱搸㈸敤搹㠹㕦㔶ㄸ㔸㥡搹㠵㕦攱㈹㌶戴敤㤵敢敥戶㍡摢晦ㄷ㝥〳〳摦〰挲㉦㔲挴捤晥昵㡢挰㉦摦攰户㙡〴㕥㤴ㄷ㘲攳㝡㜹捣挶敦戳戰晡愱㤶扦㡥昱㥦晤㈰㡦㌱ㅥ㥢㤸晥挶愱愲敢昷㕥敡搴㐳㔸挵㜶㉤敥㌱㌵㍦㜰捡扣摥㙦㑥攰挶㍡ㄱ捤〰㝣昱㠴㔴敡愰〹㤹㤳㘰㤱㉦慣㤱愶愶㥥戵ㄸ摥〷挷慦㐳攱㜷搹搵搴ㅦ搶㔲散㕥㙣㉣戶㕡ㄶ㉤敥挶搷㥥っ攲㈳搶户扡㕢ㄱ扡戶㔲〶敥ㅡ〳摢ㄶ收㍡㍢㜳㉢ㅢ摡ㄶ戶㕡敤㡢扡ㄷ㌷㉣㕣㡥捡つ晣㑥つ㥥㐶ㅢㅡㅡ捣㈹㤸て㠷攲㕤戱攴㠰㔹捤㈶挷捡㑡〶㜵ㅦ㉣摣㕡㑤㈲愸㔳㜷〷㍥摣改㝣㕣㝣戸扤て㜵㈶㑤晣扥ㄹ晢愱㉡㕥摤攷挳搵㌷昵㌰㍡㌲摣ㅥ㔰捡〴攰㔲扣㔰㉦搶搹㡥㔵㍣㑦挱敡㥡挴㉤㠱㤳搸㤳㈳㔶㑥㘲㙦捦㈴㥥㐶㥥㡡㐹㍣愷㠷㙢㜶㑦㠲ㄷ扥㘵ㄲ昳摤㤳㜸戵㜲ㄲ搷〴㑥㘲㍦晦㈴㝥散㤹〴慦㍥㔷㑣愲㐷て㜷㠰㝢㌸㕥㐸㤶㐹㉣㜰慣戲㍡㍥慣㥣挴攵㠱㤳㔸攸㥦㐴捥㌳㠹㡦扤㤳昸㕣て㔷㜰㑦㠲ㄷ㘶㘵ㄲ㐵昷㈴扥慢㥣挴昹㠱㤳㔸攴㥦㐴㡢㘷ㄲ扣㍡㕡㐱㘲〰戶㑢ㄹ㙥㠹㝢戸㠱摡摡敡㔸㘵㥢ㄸ〲慢㙢㥢㌸㌳㜰ㄲㅤ晥㐹ㅣ敡㤹㐴㈳昲㔴㑣㘲〳㍤㕣㤷㝢戸㡤戴戵摢戱捡敡搸愲㜲ㄲ㈷〵㑥攲㌰晦㈴㔶㝡㈶戱㤵㜷ㄲ㕢敢攱㡥㜰㑦㘲㕢㙤㍤搲㍤㠹㥤㉡㈷㜱㕣攰㈴㡥昶㑦攲㔸捦㈴㜶昶㑥㈲慥㠷㕢攵ㅥ㉥慤慤慢ㅤ慢慣㡥昱㤵㤳㌸㍣㜰ㄲ㍦昵㑦攲㐴捦㈴㈶㜸㈷㌱㐵て㜷戲㝢戸改摡㝡㡡㘳㤵搵㌱愷㜲ㄲ㥤㠱㤳㌸捤㍦㠹㌳㍣㤳搸搳㍢㠹㘶㍤摣㔹敥攱昶搳搶㌵㡥㔵㐸ㅣ㔸㌹㠹㐳〲㈷㜱慥㝦ㄲ攷㜹㈶戱搰㍢㠹㠲ㅥ敥〲昷㜰㡢戴昵㐲挷㉡㈴摡㉡㈷㤱て㥣挴㈵晥㐹㕣收㤹㐴㠷㜷ㄲ㕤㝡戸㉢摣㤳㌸㑣㕢慦㜴㑦攲愸捡㐹散ㅦ㌸㠹㕦晡㈷昱㙢捦㈴㡥昶㑥㘲㤵ㅥ敥㕡昷㜰㍦搵搶敢ㅣ慢慣㡥㔳㉢㈷㌱㉦㜰ㄲ㌷晡㈷㜱戳㘷ㄲ愷㜹㈷㜱㤶ㅥ敥㔶昷㜰攷㙡敢㙤㡥㔵㔶挷㐵㤵㤳㤸ㄵ㌸㠹㍢晣㤳戸换㌳㠹㑢扣㤳戸㐲て㜷㡦㝢戸㕦㙡敢扤㡥㔵㐸㕣㕦㌹㠹挹㠱㤳㜸挰㍦㠹〷㍤㤳戸搱㍢㠹㕢昵㜰て扢㈷㜱㠷戶㍥攲㥥挴㝤㤵㤳搸㈵㜰ㄲ扦昳㑦攲て㥥㐹㍣攰㥤挴挳㝡戸㈷摣㤳昸㥤戶㍥改㥥挴㔳㤵㤳㠸〵㑥攲㘹晦㈴㥥昱㑣攲㘹敦㈴㥥搳挳㍤攷ㅥ敥㐵㙤㝤摥戱捡㌶昱㙡攵㈴㜶〸㥣挴㡢晥㐹晣搵㌳㠹搷扣㤳攸搱挳扤散ㅥ敥敦摡晡㡡㘳㤵㙤攲挳捡㐹㡣ち㥣挴㙢晥㐹扣攱㤹挴挷摥㐹㝣慥㠷敢㜱て昷㤵戶扥攵㔸㠵挴㜷㤵㤳搸㌴㜰ㄲ㝦昷㑦攲㍤捦㈴㝥昰㑥㘲〰〴昲㝡攲ㅦ捥㜰昲㤸〷㙡敢〷㡥㔵㈶挱㔳㈸㝣㍤㘱㝣㠸㠵攰搷晡敢〷㑥散㘳攸㡤㑦搰㔴扥搶晦ㄴㄶ昷ぢ攰㐶昴㉢㕦㘷挰㈰㤳晢ㅣぢ㥣㤸㑣㙥㈳㙤晤挲戱捡攴㜸㐲挲昵㘲㈷ㄴ㌸㤱慦㈰昲扣〰晥㌷㑤慥㔷攱㕢愱㕦㌱㠹慤㘱㤰㐹㝣㠳㠵昲㈴戶搵搶㙦ㅤ慢㑣㠲㙦昰㕤㤳愸つ㥣挴て㄰㜹㈶愱昰㠵㤲敥㐹散っ㐹挵㈴攲㌰挸㈴〶㐰㔹㥥㐴㕡㕢敢ㅣ㉢㈷㔱㍦〱搶㜵㝥摢挷㠸つ昰〶戹搵㉡昰搷㌹㈷攳㌷ㅥ㜷㙣挵摢户㜵昸㐹捤㝡っ慡㈶㘱㌰收㌰つ昶戰挰㝢攳ㄴ挷摡挰昷㔸㡤㑤扡㈷慢㙦㍡㝡㥣愲㌹㤰ㄱ㌳ㅤ㥦搹攰㡥摦挳ㅤ搱㌸㕢昷㤸㑤敤㠹㥥挴㥢㡣搸㕢挷㠷摣昱捤㍡㠲㈳㌶捥搷㍤㠹摦㑦挷て㘲挴㡦㜵晣㘰㜷晣〱敥㠸挶〵扡㈷昳㕦愸攳㠷㌰㈲愷攳㠷扡攳ぢ㍡㐲ㅥ㝦㔱昷㈴㝥㤱㡥㙦㘴㐴㡢㡥て扢攳㤷戸㈳ㅡ㕢㜵㑦收摦愱攳搷㘳挴愱㍡㝥㝤㜷㝣㤷㍢愲戱㕢昷㘴晣挳㜴晣〶㡣㔸愹攳㠷戹攳㡦搰ㄱ㌲晦㈳㜵㑦攲㡦搶昱挳ㄹ㜱慣㡥摦搰ㅤ扦捡ㅤ搱戸㕡昷㘴晥㍦搵昱ㅢ㌱攲㐴ㅤ扦戱㍢晥㘴㜷㐴攳㈹扡㈷攳㥦愶攳㌷㘱挴ㄹ㍡㝥㔳㜷晣㔹敥㠸挶㌵扡㈷攳㥦慢攳㌷㘳挴㜹㍡㝥㜳㜷晣〵敥㠸挶ぢ㜵㑦挶扦㐴挷㙦挱㠸换㜴晣㤶敥昸㉢㜴㠴昰扢㔲昷㈴晥㤷㍡㝥㉢㐶晣㕡挷㡦㜰挷㕦敢㡥㘸扣㑥昷㘴晥㌷敡昸㤱㡣戸㔹挷㡦㜲挷摦敡㡥㘸扣㑤昷㘴晣㍢㜴晣搶㡣戸㑢挷㡦㜶挷摦攳㡥㘸扣㔷昷㘴晣〷㜴晣ㄸ㐶㍣愸攳户㜱挷㍦慣㈳㌸㘲攳㈳扡㈷昱扦搳昱摢㌲攲て㍡㝥㍢㜷晣ㄳ㍡㐲攲㥦搴㍤㠹㝦㕡挷㙦捦㠸㘷㜴晣づ敥昸攷摣ㄱ㡤捦敢㥥㍣晥ㄷ㜵晣㡥㡣昸慢㡥ㅦ敢㡥㝦搹ㅤ搱昸㡡敥挹昸慦改昸㥤ㄸ昱㠶㡥ㅦ攷㡥敦㜱㐷㌴扥愵㝢㌲晥摦㜵晣捥㡣㜸㑦挷㐷摣昱晦搰ㄱㅣ戱昱〳摤㤳昸㡦㜵㝣㤴ㄱ㥦敡昸㤸㍢晥㜳ㅤ㈱昱㕦攸㥥挴㝦愵攳攳㡣昸户㡥㑦戸攳扦搱ㄱㄲ晦慤敥㐹晣て㍡㍥挹〸㍥㜳挹昱㍦攵㡥攷戳ㄴ慤昶昱㥦捦㑥搲㤳㜸㜹摡㠰捦㑣挳慣㙦㘱㍥㝤挸㌹昲っㄶ㜰㡥㕣㥥ㅣ㝣㉡㍥㐹㠸㙡ㄷ㕢㈵㑦〱㍥ㄵ㥦ち㐴戵㥢慤㤲〳扤㑦挵〳扥愸㜶户㔵㜲㌸昷愹㜸㔸ㄷ搵㐴㕢㈵〷㙤㥦㡡〷㙦㔱㑤戶㔵㜲㘸昶愹㜸㠸ㄶ㔵㤳慤㤲〳戰㑦挵〳戱愸愶搹㉡㌹捣晡㔴㍣摣㡡㙡㠶慤㤲㠳愹㑦挵㠳慡愸㘶搹㉡㌹㘴晡㔴㍣㜴㡡㙡戶慤㤲〳愳㑦挵〳愴愸收摡㉡㌹晣昹㔴㍣っ㡡㙡㉦㕢㈵〷㌹㥦㡡〷㍢㔱捤戳㔵㜲㈸昳愹㜸㐸ㄳ搵㝣㕢㈵〷㉣㥦㡡〷㉥㔱敤㙢慢攴戰攴㔳昱昰㈴慡ㅦ搹㉡㌹昸昸㔴㍣〸㠹㙡㝦㕢㈵㠷ㄸ㥦㡡㠷ㅡ㔱㉤戰㔵㜲㈰昱愹㜸㐰ㄱ搵㐱戶㑡づㄷ㍥ㄵてㅢ愲㍡搸㔶挹㐱挱愷攲挱㐱㔴㜹㕢㈵扢㍥㔵〵昴昵㉤捣㐳㠰愸㡡戶㑡㜶㜰慡㉡昶㌴敥攸愲㉡搹㉡搹㡤㝤㉡敥捥愲㕡㉣慡戰㑥愱戸㝦捡挵慢㜳晦㘹㕦扣㥡㡣搸〶晣晡㉥㜷㐹㜱㥣攳㜱㜰㉦ㄴ挷搹ㅥ〷㜷㍣㜱慣昱㌸戸慦㠹攳㉣㡦㠳扢㤷㌸捥昴㌸戸㐷㠹攳っ㡦㠳㍢㤱㌸㑥昷㌸戸摦㠸攳㌴㡦㠳扢㡡㌸㝥敥㜱㜰敦㄰挷愹ㅥ〷㜷〸㜱㥣攲㜱㜰ㅦ㄰挷挹ㅥ〷㌷㝢㜱㥣攴㜱㜰㑢ㄷ挷㠹ㅥ〷㌷㙥㜱晣捣攳攰昶㉣㡥㥦㝡ㅣ摣㠴挵㜱㠲挷挱慤㔶ㅣ挷㝢ㅣ摣㔰挵戱摡攳攰戶㈹㡥㔵ㅥ〷㌷㐷㜱ㅣ㔷改〸敢敤㔲㜱㔳ㄴ挵戱㤵ち挵慤㑦ㅣ挷㜸ㅣ摣攰挴㜱㜴愵㘳搰晦〳ㄷ慦㙢㘴</t>
  </si>
  <si>
    <t>㜸〱捤㥤〷㜸ㅣ搵昵昶㜵㘵㘹慤㔹ㄷ㉤㘰搳㡢㙤㙣慡㌱摢ぢ㘰摣攴㕥〰换㤴㠰㐱㙣㤹戵㠵㔵㡣㈴㌷㝡㌱摤㐰〰ㄳ㝡㙦愱㐳㠰搰攱て〶㤲㔰㐲㠷㠴づ㠶搰㕢㠰㄰晡昷扥㘷收慥㘶㘷㘶㉤㉢攴㝢㥥慣㌵搷㜳㑦扢㘷㝥㔳㜶㜷收散㑣㤵慡慡慡晡〵㉦晥捦㔷つ㘷㌶㙤㕣搶搹㘵戶㡥㥡搰摥搲㘲收扢㥡摢摢㍡㐷㡤敢攸挸㉥㥢搱摣搹搵〷〶㠱愶㘶攸㍢㙢㥢㍡㥢て㌱敢㥡ㄶ㥢ㅤ㥤㌰慡慤慡慡慢㌳慡愱摦挸㥥㐲扡㘳搰换愸㘱〳慢㉡㈳挰愶㉦㥢㍡㌶〶㥢㈰㥢㝥㙣晡戳ㄹ挰㘶㈰㥢㝡㌶㈱㌶敢戰㔹㤷捤㝡㙣〶戱ㄹ捣㘶㝤㌶ㅢ戰搹㤰つ挷㌷㌶㘶戳〹㥡晥㥢愲㤹㌳㘱晣㙥戹㠳戰㌴㡤㕤敤ㅤ收挸㈱㝢㔹㌹㡦㡥㐴㐶㐵㐶挵ㄳ㤱攸愸昰挸㈱ㄳㄶ戵㜴㉤敡㌰㐷户㤹㡢扡㍡戲㉤㈳㠷散扥㈸搷搲㥣㥦㙥㉥㥢搳扥挰㙣ㅢ㙤收挲戱㕣㌶㥥㡥挴ㄳ㠹㘲㈶㤳敥扦ㄹ㈲捦㥡㌰㝥昷づ戳搸昹摦㡡戹㌹㘳敥㌶㘱晣愸㔹㘶搷㝦㉢收ㄶ㠸㠹㤰つ敤慤搹收戶晦㔲搰㕡慥搳㐴㠳㤹㙦收捡㌷捤㡥收戶㜹愳㤰㜶ㄹ㘸昴㔲愳挶㜵㜶㉥㙡㕤挸敤㘸㠲搹搲㌲摢㉣捡㑡㙦㙤攸散摡㍤摢搱摡搹扦㤵晣捣づ戳㉤㙦㜶づ㙣㥤戸㌴㙦戶搸㠶㥤㜵慤㝢㘵㍢㘶㘵㕢捤ㅡ捥搴户㕡敢㜰㙡挱㙣敢㙡敥㕡㌶愰㜵捦㑥㜳㜶戶㙤㥥㐹㤳摡搶挹㡢㥡ぢ慡愶〶㝦㔵㝤戶昶换㑣㔶ㄴ昲㘹㥤㌰㍦摢搱㈵㍤慥挲㠸㥦慤㘳㜳㤱愵㈸换㡢㥢搴㄰㤷ㄷ搷㔹㘳㜳敢㜴戳愳捤㙣攱㈰㕣㤳摢扢㡣〴㤰戵ㅥ㑡愴昴攲㜰㉤愹㝥昶捥挷㘵攱㈸㠱㈱㘸㜶㤸搵摥搱㡡つ㜲愶㤹㙤ㅢㅤㅥㄵ捤㡣㙣散㉡㌴㤸㡢㌱ㅦづ愷㈲挹㐸㈲ㄹ㑥㈷㤳搱㔸㈶ㄳぢ㈷㡣愱㜰㌱㠶搱㜹㑢㌴㝤㈶挷㘲挶㜰㡡㐶愰㔱㌵慦㘰㝦㜷㡥挲㝤慥扡㈹㕢摤㤴慢㙥捡㔷㌷ㄵ慡㥢捣敡愶㘲㜵搳扣敡愶昹搵㑤捤搵㑤〷㔵㌷㉤㠰㡤㝥搵昵敤㕢㙤扦㍥㝢慤㜰㔸收昰捤愷慦搸攳愷㑦㘲㕦㡣㔹愱戸㡢换ㄱ㘲㙢捣㡣㉣捦㍡ㄲ㐹㌸搳㐶愲攱㑣㈶㥥㑣㐷ㄳ搱㘸㈶㘹㙣〳て㘳㕢㌴㠱敤ㄸ㘴㐶㉣㘳㙣㑦搱㐸㌴㑡㍤㡦愴㤹昸ㅦ〶㍥戸搹挳〳扥ㅡ㝦搴摤攷㍦扥敤㘳㑤〳ㄴ㡦㈷㌲攲㈸捣㙣㔷㌶愲㜳戴㑣㌲㥥挹㈴搲戱㐸㈶㤲㡡愴㔳改㤸戱㈳㠳㠷搱〴㈲っ㌱㈱㥥㌱愲ㄴ挵搰㈸昵愴㍤摥ㅢ扦㍣㜱捤㌳扢扤㍦攱㥣㝦㜴㌵㥥ㅡ㕣昱愳攲愱㑢挶㑢㘰㘶㤷戲昱戸㉥㘲戱㘴㈲ㄱ㡥㐵挳改㘸㍣ㅣ㠹㌹㔳㐸㘲㍤㠵㘳改㔴㌸ㄳ㐹挶㘱㘶㈴㌹㕣ち㑤㈰捤愰ㄳ攲㌱㈳㐳搱㑥㘸㤴㝡搴捥攰㠶㙢戶㥡㕢昳昰摦挶摥㜸挶㑢㔳戶㥦㜵捦搵㡡挷㑤挹㘰ㄷ捣昴㘶㠹㐷㌳昸慥㘸〲㘳ㄸ㘲ㄲ㤶㜸㉣㐵攳搰㈸昵㠰㍤摥挱㔷敥扢昳ㄶ捦戵㑥㍣㜷㐶搵㘳㉢挶㑥戸㔶㜱㙦㤵昱㈶㘰㘶㐷搷ㄲ愷ㄲㄱ攷㌲㘲搹挳搱㜰㍣ㅣ㡢㠷㔳㐹捣挶㡣〶㡥㌰ㄱ㑤㘰ㄲ攳㑣㡡㐷㡣挹ㄴ㑤㐱愳搴㥤昶愰㝢㍤㍤攱慤攸〹ㅢ㑣扢昰扥㡢摦㥦㝤昶㠱㕤㡡㙦〹㌲攸㌴捣昴㝡搰改ㅣ㘱〶㥡挰㑣挶㤹㡥㐱㘷㔱戴ㅢㅡ愵㙥戱〷㝤愲㌸㝦㥦㔹㜵户㑦戹攲捦㜷㥥昱搴挴㡥てㄴ摦㠲㘴搰㍤㌰搳敢㐱㘷㜳㠴㐶㌴㠱㌹㡣搳㠰㐱昷愴㘸㉦㌴㑡㕤㙢て扡㘴攰户㑦㑦㝢㘸摤㔹㤷㙤㜰㔳摢昴ㄷ㔳扢愸㝥㌴挶ㄴ搸〷捤慦摢愰㝥㠳〸挶扥㡣戵ㅦ㥡㍥ㄳ戱㐱捤愵㘸㝦㌴㑡㕤㙥㘷㌰㜱摡㡣㙦敡㘶㡣㥡㜹搷㜳攷㙦㤷昹换攷摢㉡扥摦㑡〶㑤㤸改昵㘲ㅦ〸㈷㈳㡢㈶㤰㐳搳㘷〶ㄶ㍢㑦㔱〱㡤㔲ㄷ搸㠳㍥㝤挹㑢㈷摣戱晤㠳㔳㝥户扣昶敡换扥戸㝤㠸攲晢扢っ㕡挴㑣慦〷㥤挷ㄱ收愳〹㌴㌳捥㔴っ㝡㄰㐵ぢ搰㈸戵搲ㅥ戴攳摡㡦㑦ㅣ㝢换㤱搳㔶敥昵慣敡㕢晦攵㐸挵捦ㄳ㌲㘸㉢㘶㝥ㅤ敢㌶づ搷㡥㈶戰㤰㐱㈷㠳昵挱ㄴ㜵愰㔱敡㔴㍢㠳㙦㡥晥摢攲㉢㕦㌸㜴收挵晢㝥㝥散昴昶㠶〷ㄴ㍦捣㐸〶㕤㤸改昵㘲㉦攲〸㡢搱〴㤶㌰捥ㄴ㉣昶㔲㡡㤶愱㔱敡㜸㝢搰晢㥦慡㕦ㄲ㙣㙤㤹㜲昹㕤㤳㜶㤸昹㐶摦㘷ㄵ㍦㍣挹愰㠷㘲愶搷㠳ㅥ挶ㄱづ㐷ㄳ㌸㠲㜱㈶㘳搰㈳㈹㍡ち㡤㔲㐷摡㠳㙥戶㘵㈲㜸㔲攴捤愹㔷昴晢敥㥤㘷戶㥤㍤㑢昱挳㥡っ㝡っ㘶㝥ㅤ敢㘳ㄱ挱㔸㡥㈶㜰ㅣ㠳㑥〲敢攳㈹㍡〱㡤㔲㑢敤っ㕥扣㌴戶搷㘶㤷㉥㥣㜴昲〹㤷㕤戴晣㤲ㄳ〷㉢㝥㔲㤴っ㑥挲㑣慦ㄷ晢㘴㡥㜰ち㥡挰ち挶㤹㠸挵㍥㤵愲搳搰㈸㜵戰㍤攸户搵摦㡣挸散㌸㘵晡㠹㡦㥦㕥㥦ㅡ㍦㘰㤸攲㈷㔳ㄹ昴户㤸改捤搱昹っ〶㍦ㄳ㑤攰㉣㠶㘸挰搱㜹㈵㐵㘷愳㔱敡㈰㝢扣昴挲摤㡦ㄹ㔸昷㘱挳㔵摢づ㔹晣㙣搵ㄶて㉡㝥〸㤶昱捥挱㑣慦ㄷ昲㕣㡥㜰ㅥ㥡挰昹㡣㌳〱ぢ㜹〱㐵ㄷ愲㔱㉡㙦て㝡㐱晥晢〷扥摢㝡搷㐹扦㍦㝢挶㔱㠷㉣㝦昰捦㙡㌰㡤㌱〵㉥㐶搳㥢㠵扣〴昶挶愵昴扣っつ愰㘶㡣换㈹扡〲㡤㔲㜳敤昱晥戸挳㑦挱つ㕥晦㙡挶㤹て㜶㕤㜹昴愳昵晦㔲晣㝣㉦攳㕤㠵㤹㕦户㉤㕤捤攱慥㐱ㄳ昸㍤㠳捥挰戶㜴㉤㐵搷愱㔱㙡㑦㍢㠳扢攷敤㔳㝤捣捦挶搸㘳昶㥣㝤搱戹搱挵㌷㈸㝥戹㤰っ㙥挰捣慦换攰㐶づ㜷ㄳ㥡挰捤っ㍡ㄵㄹ摣㐲搱慤㘸㤴㥡㘵㘷昰摣搱捦摥戳挹㜳户㑥扡愸㙤攱戸戶〳ㄷ㍣愰㌶愴㌱愶挰㙤㘸㝡扤愲㙦㠷㤳㜱〷摤晦㠸愶捦㌴慣攸㍢㈹扡ぢ㡤㔲㤳敤㐱㍦晡昶晥㕤㕥昹㝥㥤㈹㘷摣㔰晢搱搶㝢㙦昴㥤摡㠸挶㤸〲昷愰昹㜵㡢㝤㉦㈲ㄸ昷㌱搶晤㘸昰㥥ㅣ㌳ㅥ愰攸㐱㌴㑡㡤戵㌳搸㝣攳て㥦㕥晦摤て㈶慥㍣㘵攱搳摢捣㜹㜵㉢戵㌱㡤㌱〵ㅥ㐲昳敢㌲㜸ㄸㄱ㡣㔵㡣昵〸ㅡ㌰㠸ㄹ㡦㔲昴ㄸㅡ愵㌲㜶〶敦慣㝦攷戳㜷摣㍤扦㘱昹㘳慦㌵摤摤昸昴搱㙡ㄳㅡ㘳ち晣ㄹ捤慦换攰㉦㠸㘰㍣捥㔸㑦愰挱㍥ㅥ㌳㥥愴攸㈹㌴㑡㐵敤っ㔶摤搸搹㍦昶㘳摢挴㤳扦ㅣ晢晢搳㌶戸昶昴晥㑦㐳扤㠷晤扤愰愱㈳扢〴摦戴扡扦挴攱㥢㉢晦昵晣敤ㄵ㕦㕥㡢㠹㘲慡ㄸ㠹ㄴㄲ攱㙣㉣㕢㍢ㄴ㘱搷昶㙢ㄲ摦㐲晡ㄷ昷㙥㙥㉢戴㉦㤱敦㑤㥢㡥捦㜶㥡摤㕦愳戶户㜵攳摢ㄷ戵ㄵ㍡㌷昱㔷㌶㜶㘵扢捣㡤摤扡敥㈰ㅥ户㐶㝣慢㌴㍢㘵扣捤摤㙥㝢㘵㕢ㄶ㤹攳㤶㌶㕢敡捤㕣㙡㝣愷㙣捦㔵搶㑥敡㌰て㉥㘹㍤ㄹ㡤挳㐹㡦挵ㄲ摢戳㤴㤶捡捡㙢挸㠴昹敤㥤㘶㥢愴户㝤敢敥捤昹〵㘶㐷愳挹㔳㈶㘶㐱ㄶ㜵㌰㔵昶ㄷ摢敤㜷㙢挳㠲攲慢㙡㘱㤸㔳㕡㥣戸戴换㙣㉢㤸〵攴扢搰散攸㕡㌶㈷㥢㙢㌱搷㉦㌳戱挶㠴㘲愳㌲昱愴昶晣愲捥〹敤㙤㕤ㅤ敤㉤攵㥡㜱㠵挵㔹㝣㤹㉥捣㙣㉦㤸昸㉥㕣挳㔷㤵慡敡搳㐷愹慡敤晣扥㤰㌲㙥攷㈸㔹ㄱ㡥㔵扣ㄹ搶昹㠶攵㥢摤愸搹㔸㍡㉣㐵㡢挹㙤戲㝡㜸て挱㈴㉥挳㙣㕢搹搰戱㑣㍣扦㐴敢㙤㉡㕢㑢㡥愵㌵昷晦搷戸扡㝡㍤㝢改㈷㉥挶〹㠷㈹搹戶㐲㡢搹戱挶戳㘳㡡ㄹㄹ捦愰愹摤ㄱ㝢㜳㐵㝡㌵戰㔰㑢搵戲摡㈵捤㠵慥昹㠱昹㘶昳扣昹晣㐴㠸㌳㘸㜵㜵㐴敢㜹ㄹ捦㐱㘴㍣捦收〵㌴挱㘰㔵攰㐵ㅡ〵㠲挶㑢㔶扦㜶ㄸ晥敦晤愹㡣㙡㜸ㄹ㜲敡〴攷戹㍡㙢㕢㈷戵㜷㜴昶改攳户㤴㔳戲㥤昳扢戸㜹慥㔹挹㜸㉦戳昹ㅢ㥡摡攱㘸㝡㍣㔳㔲て愳ㅡ㥥㄰ㅡ搰摡㘰ㄶ戳㌸つ㈷㝢户捡搶戶㕡㘷㜶ㅡ捣捥扣挱㔳㐰㔳戱慦㉣つ㘰づ㍢㝦晦㔶㙥晤收搲慥㠶㙣㔷戶㙦㉢㑥㈶㘱㉤ㄹ㌰摡㕥扣慣㌹㝡づ㄰㤹昶づ摡㍤㐴〸挹慣㈳㑡㍦ㄱ㔸㤱戰攳㘰㝦愹敡㘳户㙢㕥〸攴扥㌹ㄶ㈲攰摥搰换㑦ち攱㕣㔵㘱戲搹㌶㘷搹㐲戳㤳收㜵㠱㌵愲㜴敦㕥っ戶㕢㍥户㘷㔷㜳㑢攷㈸㘴㍡戹愳㝤搱挲晦㘶ㅣ挶㌲晥㡥㐶扦㙡户挲㔶扣昶换〴㕣㔵㝤ㄷ㜳摤㌴㌵㔵搵㌱ㅡ㈵挶㤶㙣戸戵㈲搸㉦昸㑦㕥挶敢昸㉦戸㈶㕤敤〸㔸昴收〴㕡㉤散晢户㠲搰㥣づ㔳㑥〹搶㐹〷戴〷戴敥摤摥戱㈰搷摥扥㠰摢搳㐰改㜵捥㌷捤㉥㥥㘶敢㘷㥦㔶㤴搳㠷㑡昵改㔳㜶㜶捣㜱㍥㙥ぢ挴て扣㡤㘶挰戸㤶㤶㈱㍡㘲㘷攰ㅤ㠸晡攰㠴㕦㘰㌵㘶〶㡤㙢㔹㌸㍦㥢㌳扢㠶㘴㐶挵㐷㐵㤲愳㤶戶㜴㉥㔵㥢㘲挹㜹晥敡晡挰㝢搹㜹敦敤㌷昱愴㡢㥦㥤㜳挴〶ㅢ㍥愶㌶戱ㄵ㥥㔳㘹摢㈰搶㔰㑣挶㍦搰愸㡤㘰挶㈳ち收换㕦挶〷攸ㅢㅦ戲昹〸つ㡥ぢ㐲ㅡ㠷㠵㑦慣慥摡ㄶ晦昳搰㘰㝣捡收㌳㌴㙡㝢㌴摣㌱㡤捦搱攸㤷ち㈱㍥搷户慣戳敤㈰昶慥戳慦㈰つㅡ㙢搰愹㤱戰攰㝡㌳挸挹㈰ㄹ㠳㔴㔴〰㠱㝤〱搴摡ち捦㤹扤ㅤ攱㈶〰㝥愴㝦ㅦ㤸昹〳昸㤹㘳㄰㡣挱慤捤〱愰摡敡慡㌰㜴〲愰て〴〶㉦㜱愸㈸㐴〲愰ㄶ㍤晤㔲摦晦散〰㄰㠱搸ぢ挰㘰㑣㘳つ㍡ㄵ㠳㥦ㅦ㠰㉦㄰摣ㄷ挰攷戶挲㜳慡㌱㠹㐸㐳㤹挵扡㑣昹㔳㤸昹〳ㄸ〴戵㌱㤸捤晡㘸ㅣ〰㌶戴扡㉡㠵㈰〲㘰㈳ㅡ㙤㡣㐶㘵㈰ㄲ〰㥢愰愷㕦敡㕤㈷㠰㌴挴㕥〰㕢㌰愶戱〶㥤摡〹㝥㝥〰㕥愹〴攰敦戶挲㜳愶㜳㌴㈲つ㘵ㄶ摢㌰攵㤷㉢〲搸づ㙡㘳㝢㌶㈳搱㌸〰㡣戲扡㙡㔷〴ㄱ〰㍢搲㈸㡣㐶㡤㠵㐸〰㐴搰搳㉦昵㔷㈷㠰㌱㄰㝢〱㈴ㄸ搳㔸㠳㑥㡤㠳㥦ㅦ㠰㐷㉡〱㔸㘵㉢㍣愷㕥ㅢ㄰㘹㈸戳搸ㄵ㠳慡㠷㉡〲ㄸぢ戵㌱㡥捤㜸㌴づ〰つ㔶㔷㑤㐴㄰〱㌰㤱㐶㤳搰㈸㥥㠵ㄵ〰㤳搱搳㉦㜵㤷ㄳ挰㈴㠸扤〰愶㌳愶戱〶㥤㥡〲㍦㍦〰㌷㔵〲㜰愳慤昰㥣〶㥥㡥㐸㐳㤹挵ㅣ愶㝣㝤㐵〰㝢㐱㙤散捤㘶ㅦ㌴づ〰晢㕡㕤㌵〳㐱〴挰㝥㌴㥡㡢㐶捤㠲㐸〰散㡦㥥㝥愹换㥤〰㘶㐲散〵㤰㘵㑣㘳つ㍡戵ㅢ晣晣〰㥣㕢〹挰㌹戶挲㜳㑡㝡㌶㈲つ㘵ㄶ〷㌱攵戳㉢〲㘸㠱摡㘸㘵搳㠶挶〱㘰愱搵㔵㡤〸㈲〰づ愶㔱〷ㅡ戵㈷㐴〲愰ㄳ㍤晤㔲㉢㥣〰收㐰散〵戰㠴㌱㡤㌵攸搴㕥昰昳〳㜰㑣㈵〰㐷摢ち捦改昱摦㈰搲㔰㘶㜱ㄴ㔳㍥戲㈲㠰㘳愰㌶㡥㘵戳ㅣ㡤〳挰昱㔶㔷敤㡢㈰〲攰〴ㅡ㥤㠸㐶捤㠵㐸〰㥣㠴㥥㝥愹挵㑥〰晢㐱散〵㜰㉡㘳ㅡ㙢搰愹晤攱攷〷愰愵ㄲ㠰〵戶挲㜳㜶晥㐰㐴ㅡ捡㉣㝥挷㤴㥢㉢〲㌸ㄷ㙡攳㍣㌶攷愳㜱〰戸搰敡慡㉣㠲〸㠰㡢㘸㜴㌱ㅡ㤵㠷㐸〰㕣㠲㥥㝥愹〳㥤〰㜲㄰㝢〱㕣〱晢愰戱〶㥤㉡挰捦て挰㕥㤵〰散㘹㉢㍣㔷ち㜸慥㝦㈸戳戸㠱㈹㌷㔶〴㜰ㄳ搴挶捤㙣㙥㐱攳〰昰〷慢慢收㈳㠸〰戸㡤㐶户愳㔱〷㐱㈴〰敥㐰㑦扦搴㌴㈷㠰㘶㠸扤〰敥㘶㑣㘳つ㍡戵〰㝥㝥〰挶㔶〲㌰挶㔶㜸慥㕡戴㈱搲㔰㘶昱㌰㔳ㅥ㕤ㄱ挰㈳㔰ㅢ㡦戲㜹っ㡤〳挰㥦慤慥㙡㐷㄰〱昰ㄷㅡ㍤㡥㐶ㅤっ㤱〰㜸〲㍤晤㔲㜱㈷㠰㠵㄰㝢〱㍣捤㤸挶ㅡ㜴慡〳㝥㝥〰戶慢〴㘰㕢㕢攱戹㘸戲〸㤱㠶㌲㡢扦㌱攵慤㉢〲㜸〵㙡攳㔵㌶慦愱㜱〰㜸挳敡慡挵〸㈲〰摥愴搱㕢㘸搴㔲㠸〴挰摢攸改㤷摡摣〹㘰〹挴㕥〰敦㌱愶戱〶㥤㕡〶㍦㍦〰㠳㉡〱㔸捦㔶㜸㉥攰ㅣ㠶㐸㐳㤹挵㘷㑣㜹㥤㡡〰扥㠰摡昸㤲捤㍦搱㌸〰㝣㙤㜵搵攱〸㈲〰扥愱搱扦搰愸㈳㈱ㄲ〰摦愲愷㕦慡捥〹攰〸㠸扤〰㝥㘰㑣㘳つ㍡㜵ㄴ晣晣〰晣晣㔳㠵㡦挲㍦搹ち捦挵愴㘳ㄱ㘹㈸戳愸愹㐶捡㍦挰捣晦愳㜰〰㙡愳㉦㥢㍡㌴づ〰㐱慢慢㤶㈳挸㌰〶敡㐷愳晥㘸搴昱攸ち㠰〱攸改㤷晡㈷挶㈸㝤ㄹ㍡づ㘲㉦㠰㜵㘰ㅦ㌴搶愰㔳扣㐰攵〷攰㠳㑡〰摥户ㄵ㥥㙢㔹㈷㈳㤲〰搸㤸㈹扦㔷ㄱ挰愶㔰ㅢ㥢戱搹㥣搹㜵㝦ㅢㅣ㘲㜵搵㈹〸㌴㡣㡢㌳㤴㐶挳搰愸㔳搱ㄵ〰㕢愲愷㕦敡㌵㈷㠰ㄵ㄰㝢〱㙣つ晢愰戱〶㥤㍡つ㝥㝥〰㥥慢〴攰㔹㕢攱戹慥㜶〶㈲〹㠰㌰㔳㝥扡㈲㠰㈸搴㐶㡣㑤㥣搹㜵〳㐸㕡㕤㜵㈶〲つ攳攲愴㘸㤴㐶愳㔶愲㉢〰㌲攸改㤷㝡捣〹攰㉣㠸扤〰㐶挳㍥㘸慣㐱愷捥㠶㥦ㅦ㠰晢㉡〱戸搷㔶㜸㉥昴㥤㡢㐸〲㘰ㄲ㔳扥扢㈲㠰㈹㔰ㅢ㔳搹㑣㘳㜶摤〰㘶㔸㕤㜵ㅥ〲つ攳攲捣愴搱㉣㌴敡〲㜴〵挰㙥攸改㤷扡挵〹攰㝣㠸扤〰ㅡ㘱ㅦ㌴搶愰㔳ㄷ挲捦て挰搵㤵〰㕣㘵㉢㍣ㄷㅤ㉦㐱㈴〱㌰㤷㈹㕦㔱ㄱ挰〱㔰ㅢ㑤㙣づ㘴㜶摤〰㜲㔶㔷㕤㡡㐰挳㌰ㄹ㜹ㅡㄵ搰愸换搱ㄵ〰㈶㝡晡愵捥㜷〲戸っ㘲㉦㠰㘶搸〷㡤㌵攸搴ㄵ昰昳〳昰摢㑡〰㑥户ㄵ㥥慢愰㔷㈳㤲〰攸㘰捡愷㔶〴搰〵戵戱㠸捤㘲㘶搷つ㘰愹搵㔵扣晣㌹㡣㡢戳㡣㐶㠷愰㔱搷愲㉢〰づ㐵㑦扦搴㜲㈷㠰摦㐳散〵㜰㈴散㠳挶ㅡ㜴敡㍡昸昹〱㌸愴ㄲ㠰㘵戶挲㜳ㄱ昶㐶㐴ㄲ〰㈷㌲攵㈵ㄵ〱㥣っ戵㜱ち㥢ㄵ捣慥ㅢ挰㘹㔶㔷摤㠴㐰挳戸㌸愷搳攸户㘸搴㉤攸ち㠰㌳搰搳㉦搵收〴㜰㌳挴㕥〰㘷挳㍥㘸慣㐱愷㙥㠵㥦ㅦ㠰㐲㈵〰㜹㕢攱戹〶㝣㍢㈲〹㠰㡢㤹㜲戶㈲㠰㑢愱㌶㉥㘳㜳㌹戳敢〶㜰愵搵㔵㜷㈰搰㌰㉥捥㔵㌴扡ㅡ㡤扡ㄳ㕤〱㜰つ㝡晡愵昶㜱〲昸㈳挴㕥〰搷挳㍥㘸慣㐱愷敥㠲㥦ㅦ㠰㔹㤵〰捣戴ㄵ㥥敢搱昷㈲㤲〰戸㥤㈹㑦慦〸攰㡦㔰ㅢ㜷戲戹㡢搹㜵〳戸挷敡慡晢㄰㘸ㄸㄷ攷㕥ㅡ摤㠷㐶㍤㠰慥〰戸ㅦ㍤晤㔲攳㥤〰敥㠷搸ぢ攰㈱搸〷㡤㌵攸搴㠳昰昳〳㤰慥〴㈰㘵㉢㍣㤷挳ㅦ㐶㈴〱昰㌸㔳㑥㔴〴昰㈴搴挶㔳㙣晥㡡挶〱攰ㄹ慢慢㔶㈱搰㌰㉥捥戳㌴㝡づ㡤㝡ㄴ㕤〱昰㍣㝡晡愵㐶㍡〱㍣〲戱ㄷ挰换戰てㅡ㙢搰愹挷攰攷〷㘰㔸㈵〰㐳㙤㠵攷㙡晣㕦㄰㐹〰扣挵㤴户愸〸攰ㅤ愸㡤搵㙣摥㘵㜶摤㕢挰㍦慣慥㝡ㅣ㠱㠶㜱㜱摥愷搱〷㘸搴㤳攸ち㠰て搱搳㉦戵扥ㄳ挰ㄳ㄰㝢〱㝣ち晢愰戱〶㥤㝡ち㝥㝥〰晡㔷〲搰捦㔶戸㡢〱㙡㥦㐱愴㕥㕣挴敤挷㠴㡢㝢㌵㥢㑢㜸搵㘹㘰ㄱㄵ搳ㄳㄶ㜵㜶戵换㈵戲〱挵㠶昶㔹敤㕤つ捤㥤ぢ㕢戲换搶㉢摡㌳㝢捦㌷摢㜰〱扢〳搷戱㕤戲昶㠵ぢ捤㠲㔱㙣㙣㕦搴㤱㌷愷㌶晣㉦㕣攰挶昲㘱搵挹戵敤㙡㠵搷㝦㜶捤ㄶ㈱ㄴ戶ㄲ扣慡㙡㥦㐳㐰昷愵㌷愹摢㜶㕣㈶㤷搹㄰っ敢扢㠹捥㘹敥㙡㌱晢ㄵ攵ㄲ戵捣搷ㄵ㐱ㄱ㔵〱㠵扥挵㌹昳㜱㐹慡㘱㐰㜱㜲㐷㜳愱愵戹捤攴捡ㄸ㘴㤹捥㌰攷愱〲㘰昷昶捥㘶㤶挸て㈸捥改挸戶㜵㉥攴挵捣晣戲㜵换㝡㜲搵戳戶㌸扥戹慤ㄳ挳挸㕡攴㝣㝤戱㜱㝥晢ㄲ晣㕡㘳㔱㙢摢攴散挲捥晦㠹戵愲戸㕡攴㈵慢㐶㔵慢敡㙡㔵㔷㕤昷㥦慥㥦挰扦戰㡦慤㘷㔵ㅦて挱㜶摡搵搱㥣㕢㐴㘰㌲㐶ㄴ㙤つㅢ㔹㠷㔵戵捦㘳捥㝤搹搲戱ち㕤㌵〷捣戵散㔷〸扥㤷扦㑢㍦㠱搹っ收挶户㐸愷晦扦搱㑣㥢扣攷搴敥㙡㥣㕦昵㝢㤲摡ㄷ㄰㜹慤㡢ㅦ〶挳㜸愰戵〹戱㈰㠲㕢ㄴ昶㑣㙣〹散戹㌷换㘰㔱㙣戸㠵づ散㥥㥤㠴敢攷晤㡢㌳㜰戵戲〵㤷晤㕢戳㕤〳慤づ敢㉦昰㝢㠳㑥㕢㌷愱扤戵㌵换㑤㡥扦㥡㘸捣㘷㕢捣扡攲戸㐵㕤敤㌳㥢摢㡣㈲ㅡ搹㉥㙤㔱㜶㈹㐴搹愵搶〵晡攲㙣㤶〳挹㍣㘳戵捦换㜶㌴㜷捤㙦㙤捥搷戱挳㤲㥤晦㠹㙤ㄵ㍢㝦つ㘰敡㤷㍥㤶戸慦昸㕢搷摤戱扡㐷愱㐸㠶攸戸晡戱㐵㔷慢〰晥愹晦戰㕡〴〷ㅥ㜹㐳㌱扥㐷戴㕡㑣㄰搸㍢捦ㄷ㜲㈹ㄶ㤲㉦㡥㠴㐴づ㑥敡㈵ㅡ㘰㌲㝥㠰㈹㘷㌸搵扣㡣㘶㡤愵〴㝤㘱㄰㥣搱㥥㉤㑣捡收昱ぢ愸扥昶敦㥦敡戰㙡㜹愸改〸戱戸㘳〲敡㠵㔰㠷戴戸戹㘰㜶搴㔱搰㠸摦㜷搵戰㉣㈴㘰慤㐳㕣收敥㔳㔵㕢摢慦捥㙦慣愹㍡搶㜰晢㤲戹昳昷㘳㔳㍤昱㍦搹㈳㍤㠶㑢ㅢっ昶㐱㙢晣㠸㜹攳㈷㉥搳摦搰攵昲戸っ㝥愶挱㉦㘸㙡晦づ愵㝢摤㤴搷㔹愰ㅡ挳㠰㔱㡤晣㜲㠸ㄵ㈰㜵愸㤶㤰搲㤱㕡㔹㤰㝥㡥㤲㡦㠰㔵敤㔱愷㝦㡥ㄴ㘸挴㔶㙥ㄶ㠲搶昱㤵愵㈵㕣ㅤ搵搵㌵㔸搵〱㜷戹㥣㘷㔸〴㙢㙤㌴愵ㄶ㐴㙤㡥ㄴ〲㉣ㅤ散挷㥤〵昱㥢昸㑢㥣ㄷ㈱挵戵散㕦昰㥦扣㠲㐱愳㥡〴㠲敡㜵戴㝡挱㤹㝥㌰挸戵㘶〰㌹捥㝢愱㔱晦㐰㤷㙦晦㤸搵㙦㔶敡〳昴昸㠶㔵ㄵ攰て戲搶昶〰愹㍥㠴〷て㤲㐶㠰㠱㍦挲ㅣ㡦㍤愵㙤戱づ搲㥥户挵㑦攸㠱挹攰敦晢昴戶愸㍥㠵㐴㉦〶㔶㤷㕥挱㕣捤㐶㍦ㅡ㝥收㙦搰㥦〶〳㘸昰㌹っ戸㤲〳〳搱㉢挱攳㉦㠲㝣攰㠵㘰〳㜸㕦㌹㠲㍡攰慤挳愰敢㌲攸㡦㌰㜰挳晢ㄹ㌲㠱㘷挸慦搹搰慢㜲扤㤳㈸慥㈷〱㌵㠸㐱戸㤴㘵愰搶㠷戴㘷㔰搵㜰ㄳ㔰ㅢ㐸㄰慢愳㔸㡥攰〳㙡㐳搸ㄸㅢ搱㤰愵ち㍥〶ㅢ搳㘰ㄳㅡ戰㝡㐱㐰㙤㡡㕥〹ㄴ㝦捡攴〳㙡㜳搸〰ㄴ㉢ㄸ㜴㔰〷愸㉤ㄸ㜴〸㠳戲摡挰つ㡡㈵〶㍤㠰㘲〱㠲㠰ㅡ挶㈰慣㐴㈸〳㌵ㅣ搲㥥㐱戱㘲〱㝦昸愹ㅡ㠳㘰㐶㈶㤶㉤攸㤴ㅤ㕢搴㔶戰㌱戶愶㈱㑢ㅡ㝣っ戶愱挱戶㌴㘰㤵㠳㠰摡づ㍤〷㈸摦摤㜱㈴㙣〰㙡ぢ㐷㔰〷愸ㅤㄸ㜴ㄴ㠳戲㉡挱つ㡡愵〸㍤㠰㘲愱㠲㠰ち㌳〸㉢ㄶ捡㐰㐵㈱敤ㄹㄴ㉢ㅢ昰㠷㔳㥤っ愲㐱戱扣挱㠷㐳ㅣ㌶㐶㠲㠶㉣㝤昰㌱㐸搲㈰㐵〳㔶㐳〸愸㌴㝡㈵㔰晣愹㤸捦ㄶ戵ㄳ㙣〰㡡ㄵㄱ㍡愸〳搴捥っ扡ぢ㠳戲㝡挱つ㙡㉣㘴㍤㠰ㅡ〷ㄳ〱戵㉢㠳㡣㐷慦っ搴㔸㐸㝢〶挵ち〸晣愱㍣㠲㐱㌴㈸㤶㐱攸㤴ㅤ㕢搴㜸搸ㄸㄳ㘸挸ㄲ〹ㅦ㠳〶ㅡ㑣愴〱慢㈶〴搴㈴昴ㅣ愰㈲㝥愰愶挰〶愰㔸㌹愱㠳㍡㐰㑤㘵搰㘹っ捡㉡〷㌷㈸㤶㌶昴〰㡡㠵て〲㙡〶㠳戰〲愲っ搴㉣㐸㝢〶挵㑡〹晣攱㐷㜲っ愲㐱戱㕣㐲愷散〰戵㍢㙣㡣㍤㘸挸㔲ちㅦ㠳搹㌴㘸愴〱慢㉢〴搴ㅣ昴㑡愰昸㤳㍣㥦㉤㙡㉦搸〰㔴搶ㄱ搴〱㙡㙦〶摤㠷㐱㔹つ攱〶挵ㄲ㠸ㅥ㐰戱㐰㐲㐰敤换㈰慣㤴㈸〳㌵ㄷ搲㥥㐱戱愲〲㝦昸㔹ㅤ㠳㘸㔰㉣慢昰攱㜰〰㙣㡣㈶ㅡ戲攴挲挷攰㐰ㅡ㘴㘹挰㉡っ〱㤵㐳慦〴㡡㍦㈳昴〱㔵㠰つ㐰戱ㄲ㐳〷㜵㠰㌲ㄹ戴挸愰㐷挱挰つ敡ㄸ挸㝡〰挵㐲ち〱㌵㥦㐱㔸㔱㔱〶敡㈰㐸㝢〶挵捡ぢ晣攱㔷㜹っ愲㐱戱晣㐲愷散搸愲㕡㘰㘳戴搲㤰愵ㄹ㍥〶㙤㌴㘸愷〱慢㌵〴搴㐲昴㑡愰昸㙢㐷ㅦ㔰ㅤ戰〱㈸㔶㙣攸愰づ㔰㥤っ捡㝢ㅡ㈸㔶㔷戸㐱戱愴愲〷㔰㉣戸㄰㔰㡢ㄹ㠴㤵ㄷ㘵愰㤶㐲摡㌳㈸㔶㘸攰て攷攳ㄹ㐴㠳㘲㤹㠶㑥搹〱敡㄰搸ㄸ㠷搲㤰㈵ㅣ㍥〶㠷搱攰㜰ㅡ㕣〲〳〱㜵〴㝡㈵㔰晣㠵愶て愸愳㘰〳㔰慣散搰㐱ㅤ愰㡥㘶搰㘳ㄸ㤴㔵ㄸ㙥㔰㉣扤攸〱ㄴぢ㌳〴搴㜲〶㘱㠵㐶ㄹ愸攳㈱敤ㄹㄴ㉢㌹昰㠷㕦晥㌱㠸〶挵㜲づ㥤戲〳搴㠹戰㌱㑥愲㈱㑢㍤㝣っ㑥愶挱㈹㌴㘰昵㠷㠰㕡㠱㕥〹ㄴ㝦㔵敡〳敡㌴搸〰ㄴ㉢㐰㜴㔰〷愸搳ㄹ昴户っ捡㙡つ㌷㈸㤶㘸昴〰㡡〵ㅣ〲敡㑣〶㘱㈵㐷ㄹ愸㤵㤰昶っ㡡ㄵㅦ昸挳慦〷ㄹ㐴㠳㘲搹㠷㑥搹〱敡㜷戰㌱捥愱㈱㑢㐲㝣っ捥愵挱㜹㌴㘰㤵㠸㠰㍡ㅦ扤ㄲ㈸晥昸搵〷搴㠵戰〱㈸㔶㡡攸愰づ㔰ㄷ㌱攸挵っ捡慡づ㌷㈸㤶㜲昴〰㡡㠵ㅥ〲敡㔲〶㘱挵㐷ㄹ愸换㈱敤ㄹㄴ㉢㐳昰㠷㕦㈰㌲㠸〶昵㈶收㜴捡づ㔰㔷挲挶戸㡡㠶㙦昹ㅢ㕣㑤㠳㙢㘸昰㌶っ〴搴敦搱㉢㠱攲て㜶㝤㐰㕤〷ㅢ㠰㘲㐵㠹ㅥ搵〱敡㝡〶扤㠱㐱㔹晤攱〶挵㤲㡦ㅥ㐰戱㈰㐴㐰摤挴㈰慣っ㈹〳㜵ぢ愴㍤㠳㘲〵〹晥昰㌳㐵〶搱愰㔸㐶愲㔳㜶㠰晡〳㙣㡣摢㘸挸ㄲㄳㅦ㠳摢㘹㜰〷つ㔸㜵㈲愰晥㠸㕥〹ㄴ㝦㘴散〳敡㉥搸〰ㄴ㉢㑦㜴㔰〷愸扢ㄹ昴ㅥ〶慤㐱㉥㙥㔰㉣つ改〱ㄴぢ㐷〴搴㝤っ挲ち㤲㌲㔰て㐰摡㌳㈸㔶㥡㈰㍦晣戰㤱㐱㌴㈸㤶㥢攸㤴㌱慢扦ㄴ晦ㅦ㙣㡣㠷㘸挸㔲ㄴㅦ㠳㠷㘹戰㡡〶慣㑥ㄱ㔰㡦愰㔷〲挵摦㐲晢㠰㝡っ㌶〰挵ちㄵㅤ搴〱敡㑦っ晡㘷〶㘵㌵㠹ㅢㄴ㑢㐸㝡〰挵〲ㄳ〱昵㌸㠳戰搲愴っ搴㤳㤰昶っ㡡ㄵ㈹〲敡㈹〶搱愰㠶㐲慡㔳挶慣〶昵㔷搸ㄸ㑦搳㤰㈵㉢㍥〶捦搰攰㔹ㅡ戰㡡㐵㐰㍤㠷㕥〹ㄴ㝦扦敤〳敡〵搸〰ㄴ㉢㔹㜴㔰〷愸ㄷㄹ昴㈵〶㘵搵㠹ㅢㄴ㑢㑤㝡〰挵㐲ㄴ〱昵㌷〶㘱㐵㑡ㄹ愸㔷㈰敤ㄹㄴ㉢㔷〴搴慢っ愲㐱戱㝣㐵愷㡣㔹つ敡㌵搸ㄸ慦搳㌰敤㙦昰〶つ摥愴〱慢㕤〴搴㕢攸㤵㐰昱㠷攷㍥愰摥㠱つ㐰戱攲㐵㡦敡〰戵㥡㐱摦㘵㔰㔶愷戸㐱戱㈴愵〷㔰㉣㔸ㄱ㔰晦㘰㄰㔶慥㤴㠱晡〰搲㥥㐱戱挲㐵㐰㝤挸㈰ㅡㄴ换㕣㜴捡㤸搵愰㍥㠲㡤昱㌱つ㔹〲攳㘳昰〹つ㍥愵〱慢㘲〴搴㘷攸㤵㐰昱挷昲㍥愰扥㠰つ㐰戱㌲㐶〷㜵㠰晡㤲㐱晦挹愰慣㘲㜱㠳㘲改㑡て愰㔸搸㈲愰扥㘶㤰〳搱㉢〳昵㉦㐸㝢〶挵㑡ㄸ〱昵㉤㠳㘸㔰㉣㠷搱㈹㘳㔶㠳晡㌷㙣㡣敦㘸㔸昰㌷昸㥥〶㍦搰挰㠴㠱㠰晡ㄱ扤ㄲ㈸晥捡摦〷搴捦戰〱㈸㔶搰攸㔱ㅤ愰㝥㘱搰㉡㥣㤶㔷慣㜶㜱㠳㘲㠹㑢て愰㔸〰㈳愰㜰收戶㑡戱ㄲ愶っㄴ㝥ㄱ扢ㄶ愰㤶挲㑤㐰搵㌲㠸〶挵戲ㄹ㥤㌲㘶㌵愸〰㙣㡣扥㌴㘴㐹㡤㡦㐱ㅤつ㜸ㅢ㌴挵㉡ㅢ〱ㄵ㐴慦〴㡡㌷㈳昰〱搵ㅦ㌶〰挵㑡ㅢㅤ搴〱㙡〰㠳づ㘴㔰㔶挵戸㐱戱ㄴ愶〷㔰㉣㤴ㄱ㔰㈱〶㘱挵㑣ㄹ愸㜵㈱敤㜹㡢㘲㘵㡤㠰㕡㡦㐱㌴㈸㤶搷攸㤴㌱慢㐱つ㠲㡤㌱㤸㠶㉣扤昱㌱㔸㥦〶ㅢ搰㠰搵㌸〲㙡㐳昴㑡愰㜸捦〴ㅦ㔰ㅢ挳〶愰㔸㤱愳㠳㍡㐰㙤挲愰㥢㌲㈸慢㘷摣愰㉥㠵慣〷㔰㤷挱㐴㐰㙤捥㈰慣慣㈹〳㌵〴搲㥥㐱戱〲㐷㐰つ㘵㄰つ敡㉡㐸㜵捡㤸搵愰㠶挱挶搸㤲㠶㉣搱昱㌱ㄸ㑥㠳ㄱ㌴㘰搵㡥㠰摡ち扤ㄲ㈸摥攷挱〷搴㌶戰〱㈸㔶敥攸愰づ㔰摢㌲攸㜶っ捡㉡ㅢ㌷㈸㤶搶昴〰㡡㠵㌷〲㙡㈴㠳摣㠵㕥ㄹ愸㔱㤰昶っ㡡㤵㍡〲㙡㐷〶搱愰㔸慥愳㔳挶慣〶ㄵ㠶㡤ㄱ愱㈱㑢㜹㝣っ愲㌴㠸搱㠰搵㍤〲㉡㡥㕥〹ㄴ㙦㐷攱〳㉡〹ㅢ㠰㝡挸ㄱ搴〱㉡挵愰㘹〶㘵㌵㡥ㅢㄴ㑢㜰㝡〰挵〲ㅤ〱戵ㄳ㠳戰㔲愷っ搴㉥㤰昶っ㡡ㄵ㍤〲㙡㌴㠳㘸㔰㉣敢昱攱戰㉢㙣㡣㌱㌴㘴挹㡦㡦挱㔸ㅡ㡣愳〱慢㠰〴搴㜸昴㑡愰㜸搷っㅦ㔰つ戰〱㈸㔶〲改愰づ㔰ㄳㄹ㜴ㄲ㠳扥〵〳㌷㈸㤶敡昴〰㡡㠵㍣〲㙡ち㠳戰愲愷っ搴㌴㐸㝢〶挵捡ㅦ〱㌵㥤㐱㌴㈸㤶晦攸㤴㌱慢户愸ㄹ戰㌱㘶搲㤰愵㐱㍥〶戳㘸戰ㅢつ㔸㉤㈴愰㜶㐷慦〴㡡㌷昷昰〱㌵ㅢ㌶〰挵㡡㈱ㅤ搴〱慡㤱㐱攷㌰㈸敢ぢ㈴搹㍤搹戳㤳慤攵㌵㘲昷愵㑦捦㘵㘹ㄹ愱挸ぢ搴㡤㕤换㕡㔰ㄴ挰㔹㕥ち戵收㜸㔱㌷㈸㌲㕣愰㙤敦挰㐵愶ㅡ昷㝤ち㑡扥㑦㘳攰㝥㠳㕣昷㠰㄰㌷㙡㜸晤扢昶扡ㅦ扣昷㌹㈸昹㌳昱敥ㅦ㠴搳㠷慦挰摥㐸㜱搰捣收㝣㐷㝢㘷㝢戱㙢㐸㈳ち㕥㠶昰㥥ㅡ挵慡慡昰戸摡摦㈳愲敦㤸㕣戰㥡㌶摥敡㜱㌱㝦㘳ㅥ㕣搰搶扥愴㑤戲愹敤攴慤㐵㠴㔷摦扥ㅣ㈶挸㜱昸摡ㄲ昰㐲扣㔶㑥㘷攳㌷㘸〷昴〹昱㘲㌳晥慡〲晢愲㍦㘲挲昸〹戳㥢㘲昹㘲㍣ㄹ㡢㘷愲戱㘲㈴ㅥ挵摤〲㈳㌱㌳㥤㉤收㤲㤹㘴愶ㄸ挹ㄶ〳晢㤵㑣㜳㤹㜴㌱ㅤ㑢㘴㤳㘶㈱ㄵ㡦㘴㔲改㘲㌸㔵㠸㤹㜱㌳㤱捣攷昲挵㑣㠸㤷戱ㄹ摥㤸ぢㅦ㘳㝦㌴㈱㕥扤ㄶ搱〱ㄴ㌵㔱挴㙢搹攵㔶戵搵昸搰戳戶㤷㤸ㄱ愲㑡攵㔴㕥ㄵ㤴㔹搳户慦ㅡ攱扡㘹㠶攷搲㜴改慥〳㠱〰慦㑣搷㕥っ捣㙢攷㔴扥ㄶ改捣㡦㙥㐶㥥㡢㔲㐰ㄳっ昵㠱㠰〹〵㑣戴敢㑥ㄸ摦㠴㕦挳敢摦挷㜳换ぢㄴ㈱敦て戹㕣㝥挷㉤㐰㍢〳昳㈰ㄹ〸㠹愳ㄶ㈷㌰ㅦ戲㜵㈰㉢扦捤㘷愸挶㡥㙥慣收戰挳搸っ㘵搳〲㜳ㄵ㠰㔲㔶㝣㉢㝢㄰换㔴〷㈹㜷ㄶ㜵㈶㤶㤲㥢㈸ㄴ㔵㠱㜶㤸㔴摣敥搴㙦㘱挶㙤慦㝣摢㌱昴攰〷挳ㄹ摢㑥㄰㝤慥戶㐰〷晡搶戶㤳㡤愴愳改㙣㍣ㅡ㐹愴攳昱㙣㈶㥢㌱捤㝣戲㠸扢㑣挶㔳戱㘴㍣㥥づ㜴㜶㥢㐲㥤挸㐶㈲㘶ㄱㅢ㕢搲㑣攴搲挵㔸戶㔰㈸㘰㌳捡㘷㘳〹㌳搴捦づ㙦㜴挱挷㔸㠴㈶搴㕦㡢ㄶ㔳戴㠴愲〱㕡㐴〳㌱㔵㈱㡡㌰愹攳戱〸㕣户㤸挷㠹㘲敡て㐳ㄳっ慤〳〱㘶慡〲㠷愳昵㕢㐷㐷㐰㕥扥㡥㡥㠴挴扤㡥㡥㠲捣㘷ㅤ慤㙢㐷户搶搱戶ㅣ㝢ㅢ㌶换㘱慥〶㌱㉦昶㡥㘳て㌳㌲慤て愹慣愳㐳㤰慤㕥㐷〶搷ㄱて〳㙡㈹愴摥搵戱㠱ㅥ攷㈴搸㘱㜵㙣㠸扥慣㡥㤳搱户㔶㐷㌱㤷㐸攲㝥愸㠹㘴㉣㙢挶昳昹㐸㍡ㅣ㑤愷㜰挳摥㙣㌸㥦㠸愶㡢㠵挰㈹㈵搳㑣㉣㤹㉡攴愳㘶戲㘰㘶攳昹㑣㈲㔳㑣㘶搳搹㐲搶挴晡捣㥢攱㘲㘸㈳㍢扣戱〲㍥挶愹㘸㐲ㅢ㙢㔱昷敡搸㐴㡢㑡㔶㙡㜳㡡㌰愹㌶攷敡㌸㡢㔱㔶愲〹㠶戶㠰ㄲ㌳㌸㔵㑦ㄹ搹ㅢ挴㙤㤰㙦㘸㠸㔶慥愶㐵㤸捤㡥㙣㉥㠴㔲つ㘳㔸昶㉥㘲て㌳㌲つ㠷㔴㘸收㝣㘹ㅥ攸㑢㤳㤷搹ㄱ〴挵攲㘸㐱㜳㉢昴㠵收攵攸摢㌴㌳戱㕣㉥ㄹ捤攴ぢ㠹㘴摣っ㐷戲㘶㉥㔱㑣㥡改㘸づ㐷㑢摣㜲㌶㜰㐵挹㌴㤳㡤愶戲㤱㜰㍡㥢挰㌱戴㤸换㘴ち㌹㌳㤹㈸收愲㠹㜴㉥ㄶ㡤㤹㈱㕥慣㘷㜸攳㑡昸ㄸ㔷愱〹㙤愳㐵摤㌴户搵愲㤲㤵ㅡ㐹ㄱ㈶戵㤷㤳收昵㡣㜲〳㥡㘰㘸〷㈸㌱攳㑦㜳㤴㔶慥愶㐵㡡㑤㤲捤敤昰㔰㘱㠶㘵敦づ昶㌰㈳㔳ㄴ㔲愱㌹捤㤷收ㄴ㕦㥡扣ㄶ㉦㐹摣㡤ㄶ㌴攳攸ぢ捤㝢搰户㘸愶ぢ搱㐲㐴摥㘲昰ㅥ㤳㌴㘳搹㝣愱㤰㑡㘵㌲搱㘸㌴㤵㠹愷㜲㠱㝢㑢愶戸㜵㔴㈴ㄵ㑥愴㤳愹㔴㌱㥥挲㕡㈸攰〶㕥挹㙣㈱㡤㙤扢㠰㍢捣㠶㜸㐵㕦㘸摥〷ㅦ攳㝥㌴愱愴ㄶ㜵搳㑣㘹ㄱつっ㥡慡㥤㈸挲愴㜶㜵搲㕣㐵晤㈳㘸㠲愱㥤愱挴㡣㍦捤㕤戴㜲㌵㉤㜶㘵㌳㥡捤㤳っ扤㉢挳戲昷ㄴ㝢㤸㤱㘹㉣愴㐲㌳敡㑢㌳散㑢㜳㥣ㅥ攷㔹㠴〲捤昱攸ぢ捤攷搰户て扣㘶戲㘸㈶㤳昹㙣㌱㡦攳㙣㌲㥡㡢攷㘲挹㕣㈱ㄶ㐹挷昰㈶㥤㐹〶㥥㉦㤹挶㔳改㐸㉣㔶攰慤㤲㤳昱㜴㌶㥣挵摢㜷㈲㕣㈸ㄶ㈲㔱摣㤴搷㡣㠴㈶搸攱㡤ㄷ攰㘳扣㠸㈶搴愰㐵摤㌴㜹敤㕦㤸搳㐰㑣搵ㄴ㡡㌰愹慤㥣㌴㕦愵晥㌵㌴挱搰㔴㈸㌱攳㑦㜳㥡㔶慥愶挵㐴㌶つ㙣摥㠵㠷㥡挱戰散扤挷ㅥ㘶㘴㥡〵愹搰摣搸㤷收㠶扥㌴㜹㔵㕦㤲昸㄰㉤㘸敥㡥扥搰晣〸㝤㡢㘶㌴㙡㐶㜳戹㘲㈶ㄵ㉢㘶攳戹㜴㌴ㅢ㡥㈴ぢ昱㕣㉥ㅦ捦攳昳㑤㈶ㅣ昸戸㘴㕡捣㐷㤳㠹㔴㉡㙣挶昲㠹戸㔹挸挰㉤㕥㐸㐷㌳㌱㌳ㅣ㡦愵愲搱搰ㅥ㜶㜸攳ㄳ昸ㄸ㥦愲〹捤搶愲㙥㥡㉣㄰㄰㥡㌴㄰㔳戵ㄷ㐵㤸搴㐰㈷捤慦愸晦ㅡ㑤㌰戴㌷㤴㤸昱愷戹㡦㔶慥愶挵っ㌶搳搹晣〸て戵㉦挳戲昷ㄳ㝢㤸㤱㘹㉥愴㐲戳摡㤷㘶㤵㉦㑤㕥晡㤷㈴㔴慤搰㍣〰㝤愱㔹㡤扥㐵㌳㤲挰摥㕢㠸㠵㘳㘶㉡ㅥて愷㔳戹㌸戶换㘲戱㘰㠶搳㜱散改搱㐰㥦㤲㘹㍥㥡㐸㘴〰㌱ㅡ㡤愵攲㠵㜸〲㙦㔸〹㌳㤱㠸收愲改㐲扣㄰挹㠷㥡散昰㐶つ㝣㡣㕡㌴愱〳戵愸㥢㘶㔶㡢㑡㔶慡㐰ㄱ㈶昵慦敦ㅤㅦち晡㌱㑡㝦㌴挱㄰㉢〵㉡搲㉣㙡攵㙡㔲㙢㘴㌳㥢捤㈰戸慡昹っ换摥㘰昶㌰㈳搳㐱㤰ち捤㡦㌰愰昷㍤晤〳㐸扤敦改ぢ昴㌸ㅢ㈱ㄴ戶捤ㄶ昴㠵收挶攸㕢㌴㤳㔹㝣㜰捡㘶愳攱㑣戸㄰㡦愷挲㘹㌳㥣㡤㈴㜳㘶㉡ㄳ攵搶㘹〶㌶㈹㤹攲㜰㔹〰扡㑣㉡㤹挹挵㈳㠰㥤挳戱ㄳ㥦攵昳㠵㝣㈲㔱㌰愳愱㔶㍢扣戱㈹㝣㡣捤搰㠴摡戴愸㥢㈶㑢つ㘴摢愴㠱㤸慡づ㡡㌰愹㌷㥣㌴户愴㝥㌸㥡㘰㠸攵〴ㄵ㘹㜶㘹攵㙡㔲攳敤㈸㡣摦戰ㄹ〹㔷戵㤸㘱搹摢㠱㍤捣挸戴ㄴ㔲愱昹㥣㉦捤㘷㝣㘹㉥搳攳㐴㄰ち㌴て㐱㕦㘸㐶搱户㘹攲晥摣㜸〷てㄷ㤳戹㐸㍣㤶㑦愷ぢ攱㐲㌲㤵㑦㈵昲愹㜴〱〷挷㐰慣㘴㥡㐸攲㝤㈸〵㜲㔹㠰㉦攲㜳ㄱ摥昶㜳攱㘴㉡ㅣ㠹攴愳戸㤷㝡攸㔰㍢扣ㄱ㠷㡦㤱㐰ㄳ㍡㑣㡢扡㘹戲ㅥ㐱㘸㤶慣搴㔱ㄴ㘱㔲㡦㌹㘹敥捣㈸扢愰〹㠶㡥㠶戲㈲捤㘳戴㜲㌵愹㘵搹ㅣ挸愶〱慥㙡㌹挳戲㌷㤱㍤捣挸㜴㍣愴㐲昳ㅥ㕦㥡㜷昹搲㘴愵㠱㈴㌱ㄵ愱㐰昳㐴昴㠵收㌴昴敤㍤摤㑣攱摤㈶㤷㑢㠴㜱昴㉢㈴昰㐶㡤ㅢ愰攷㡢㤸㌷㜳戱㔸㈶ㄱ㤸摥㙤㕡っ㈷昱扤㈰㥦〹ㄷぢ昸昴㤴挹ㄶ㌲挹㘴㉡㔶㐸㘵㜲改㔸㌸㤳ぢ㥤㘴㠷㌷㘶挰挷㤸㠹㈶㜴戲ㄶ㜵搳㍣㐵㡢㑡㔶敡㌴㡡㌰愹㥢㥣㌴ㅢㄹ㘵づ㥡㘰㠸㠵〹ㄵ㘹晥㔶㉢㔷㤳摡㝣㌶昳搸捣㠵慢㍡㤳㘱搹摢㥦㍤捣挸戴ㄲ㔲愱㜹戹㉦捤㑢㝤㘹戲ㅣ㐱㤲挸㈲ㄴ㘸晥づ㝤愱㤹㐳摦愲㠹て攱㠹㜸㈲㥢挵ㄷ㘹ㅥ㌲昳昸㌴ㄹ捦㤹㌱摣㑦㍦㥤㡢㈴㌲戹㐰扥㘴㕡愴㕤㍣㠹㉦㔴㌸愶㘲㜷㑦㠷攳㠹㜸っㅢ㘶㌲㤵捣攳摤㈹㜴㡥ㅤ摥㈸挰挷㌰搱㠴捥搵愲㙥㥡攷㘹㔱挹㑡㕤㐸ㄱ㈶昵㍢㈷捤〵㡣搲㠲㈶ㄸ㘲昵㐲㐵㥡ㄷ㙢攵㙡㔲㙢㘷挳㥦愹ㄸ㕤㜰㔵㤷㌲㉣㝢㡢搸挳㡣㑣㤷㐳㉡㌴㑦昶愵㜹愲㉦捤㉢昴㌸换㄰ち㌴慦㐴㕦㘸ㅥ㠲扥㐵㌳㙤ㄶぢ攱㑣㉣㥦挴㑥ㅥ㡦㐴昳㜸摡㐲㈴ㅣ㑦㘱㜷㌶捤㕣扡㤰つㅣ㕡㌲捤㘴㡡改〴戶㐷ㅣ㘸挱㌱㔷挸㠶㑤ㅥㄳ昲改扣㤹っ㈷㡡㠹㄰㉢ㅦ㘴ㅦ㍥っ㍥挶攱㘸㐲㔷㙢㔱㌷㑤㤶㍦㠸ㄵつっ㥡慡敢㈸挲愴㡥㜰搲㍣㤶晡攵㘸㠲愱敢愱慣㐸昳〶慤㕣㑤㙡㡢〵ㅤ㥢ㄵっ㝤ㄳ挳戲㜷㉡㝢㤸㤱改ㄶ㐸㠵㘶㠷㉦捤㠵扥㌴㙦搵攳㥣㠱㔰愰昹〷昴㠵收㤹攸㕢㌴攳挵㐴㍥㥣捦㈶愳挹㙣㌲㥥捦攵搲攱㉣摥㙡㤲挵㙣㌴ㅢ㈹㤸㘶㉣㜰㔶挹㌴ㄷ换挴攲㘶扣ㄸ㉢攴㜸㑥㈰㥡づㄷ昲㔸ㄳ㌹扣〳㘱〵攴㌲㈱㤶㐷〸愷㤵昰㌱捥㐶ㄳ扡㕤㡢扡㘹戲㐶㐲慣㘸㘰搰㔴摤㐵ㄱ㈶㔵㜴搲扣㠰晡ぢ搱〴㐳㜷㐳㔹㤱收㍤㕡戹㥡搴づ㘷挳扢㡢ㄸ㔷㌲昴㝤っ换摥㔵散㘱㐶愶〷㈰ㄵ㥡晢晡搲摣挷㤷收㠳㝡㥣㙢ㄱち㌴晦て㝤愱㜹ㅤ晡ㄶ捤㐲㉣㤶挵挷㥥㔴捣捣攲㕤愸㤰㑤攳攳㔱㈲㘲挶戸㐳㐷㘲昱㐴攰晡㤲㘹㍥㔱㑣攷㔲挹㜸戸㤰㉡攰㍣㑢ㄶ㥦敦昱㜵摤㌴戳改㐴㍥㤱㡤㠵㐳て搹攱㡤ㅢ攰㘳摣㠸㈶昴戰ㄶ㜵搳㕣愵㐵㈵㉢昵ㄸ㐵㤸搴㉣㈷捤摢ㄸ攵㜶㌴挱㄰㡢㈵㉡搲晣戳㔶慥㈶戵攵㙣㡥㘵㜳ㅦ㕣搵攳㔰ち捤晢搹搳㌴㥦㠴㔴㘸㡥昷愵㌹搶㤷收㔳㜰㤲㈴ㅥ㐲㈸搰晣㉢晡㐲昳㘱昴㉤㥡㐵㝣㝦捣ㄶ愳攱㍣捥㐴挶㈳愹ㄸ㜶摢㍣摥㕢㜰㑥㌲ㄱ挷戶㕡〸慣㉡㤹ㄶ愲㈶㍥愴㈷ㄲ㘶摡挴㐱〱ㅦ昱㡢〹㌳ㅦ挳攷愶㐴ち〷㠵㐸㈱挴㐲ぢ搹敡ㅥ㠱㡦昱㈸㥡搰㌳㕡搴㑤昳㔹㉤愲㠱㐱㔳昵〲㐵㤸㔴搲㐹昳〹敡㥦㐴ㄳっ戱愲愲㈲捤㤷戴㜲㌵ㄹ㥥挲收㘴㌶㉦㌰昴摦ㄸ㤶扤ㄷ搹挳㡣㑣慦㐰㉡㌴户昳愵戹㡤㉦捤㔷昵㌸㝦㐷㈸搰㝣つ㝤愱昹ち晡晡戸㤹㠹㥢ㄹ㙣㤴㔱扣挳攰つ㍢ㅢ㑢ㄵ㘳㘹㝣㈷㡡攱摣㙦愲㤰っ扣㕡㌲捤㤸昸づ㥦㉣㈶攲搸㉣昱攵愷㤸づ㠷㈳攱㐸㍣㔷挰㘷愴戰㔹㑣㠷㔸㡤㈱㌴㕦㠳㡦昱㍡㥡搰ㅢ㕡搴㑤昳㑤㉤㉡㔹愹㜷㈸挲愴㌶㜷搲㕣捤㈸敦愲〹㠶㔶㐳㔹㤱收扢㕡戹㥡搴捥㘴挳㥢愸ㄸ㥦挰㔵晤㠳㘱搹晢㤴㍤捣挸昴〱愴㐲㜳㕤㕦㥡㈱㕦㥡ㅦ敡㜱扥㐴㈸搰晣〸㝤愱昹㑦昴昵㜱㌳㤲㌴戳㘶㌸ㅦ㌱㈳㜱㝣㉥捡㈶戰户㐷攳㐹散昶㌹㥣〵㌱〳㕦㤵㑣ㄳ㘶㌱ㄳ挵晢づ㜶昵㑣扣㠸敤㌱㤶㡡愴昰㝤㌴ㅡ㠹攰摣㐹㉥ㄹ晡搸づ㙦㝣つㅦ攳ㅢ㌴愱㑦戴愸㥢收愷㕡㔴戲㔲㕦㔰㠴㐹〵㥣㌴㝦㘰㤴ㅦ搱〴㐳㕦㐲㔹㤱收㍦戵㜲㌵愹㥤挷㠶㜷㘴㌱㙡〲㠸昸㌵挳戲㔷换ㅥ㘶㘴晡ㄷ愴㐲昳晢敦晣扥ぢ晤ㅢ㔲敦㜷愱㙦昵㌸㝣㐸ㅡ㘸晥ㅢ㝤愱ㄹ㐴摦愲ㄹ捥收㌲㘱㝣㈱㡡㘵搲戱㌸扥㑢㘶㜳㤱㜴㌲ㄷ㡥攲㐴㘶㉥㘶㈶愲㠱㝥㈵搳㙣㈱㠷ㄳ㜲㌸㡢㤴捦攲摣㐸㍣㤳捥㐷ぢ㠵㘲㉥㥣て㐷昱〱㌵㥢ぢ㝤㘷㠷㌷晡挳挷ㄸ㠰㈶昴扤ㄶ㜵搳晣㐱㡢㑡㔶敡㘷㡡㌰愹捦戰ㄸ愵搳捤敢㌱捡㈰㌴挱搰㉦㔰㔶愴㐹㡤㈸㔷㤳摡愵㙣㉥㘱戳㈹㕣㤵ㄴ㙣戰户ㄹ㝢㤸㤱愹〶昶㐲昳ㅤ㕦㥡㙦昹搲慣搵攳っ㐵㈸搰㘴㠹㠶搰ㅣ㠶扥扤愷挷㘲㜱戰挴㌹愴〸㉥攱㤸㠵㙣㉥㤵捦愴挲愹ㄴ捥㜹挴挲昸㘶戹㘵挹ㄴ㙦晤戱㈸敥㥥㥦㡤㘷戲昱㤸㤹捦㤹戹㘲㍥㤱挲㘹晦㑣㉡ㄷぢ㐷㐲㉣晥㤰㍤㝤㌸㝣㡣ㄱ㘸㐲慣昹㄰㔱㌷㑤㔶㠰㠸㠸〶〶㑤㔵㝦㡡㐸昳㈵㈷捤敤愹ㅦ㠹㈶ㄸㅡ〰〳晣昹㥦昵㘰昵㠷㈸㠵㈶敦敥㘲㕣捤㈶捥搰㔲搵挱㕥㠲㍤捣挸戴㉥散㠵收攳扥㌴晦散㑢㜳㍤㍤㑥〶愱㐰㜳㄰晡㐲㜳㈷昴㉤㥡㠵㐸〱ㅦ㠵昲㌸〹㔷㐸挷ぢ攱㘸愶㠸慦摤挵㑣㌸㥣挸挵搳㜸昴㐰㘰攷㤲愹㠹ㅤ㍦㥢㐸㈷戲㤹〴㥥㤵㤵㑢攵㔲搱㑣㍡㡥㑤㌳㡣愳㐴㈴㤹っつ戶挳ㅢ扢挰挷ㄸ㡤㈶戴扥ㄶ㜵搳㘴㤹㠸搰㉣㔹㈹搶㠱〸捤〷㥣㌴㈷㌰㑡〳㥡㘰㘸ㄳㄸ攰捦㥦收愶㕡㈹㌴㜹慢ㄸ㠳㌷㥥㌱㘶挰㔵㙤づ㈵〱ㅡ㌳搹挳㡣㑣㐳㈰ㄵ㥡㝦昰愵㜹㡢㉦㑤ㄶ㠰攰て扦愳㐱㈸搰㘴戱㠷搰㥣㡤扥㐵㌳㡦㡦㥢昸晣㔸㌰昳昹㜴ㅣ㥦攱戱㌳ㄷ㜱㝡扤㄰㑦攳搲㠶ㄹ㐹〶ㅡ㑢愶昱㐴㈶㤹〰戶戸㠹挷ㄳ攲㘳㘷㌶㠶攷ㄴ攲㡡㔴ㄸ〷㔴㍣㤱㉢ㄵ㘲ㄹ㠹㜰㥡〳ㅦ㘳㑦㌴愱攱㕡搴㑤㜳㠴ㄶ搱挰愰愹㘲戱㠸搰扣摡㐹㜳㍦敡攷愲〹㠶㔸㉦㠲㍦㝦㥡慣㈳ㄱ愵搰扣㠳㘶户戳㈹㌰昴㐸㘸㠴愶挹ㅥ挴㌲戱㍥㐴㘸㥥敦㑢昳㕣㕦㥡慣ㄲ㤱㜱㥡ㄱち㌴㔹ㄱ㈲㌴て㐲摦愲㤹挳攷㜰㌳㤹㉢攲㥢㘲㌴づ㈶搹㕣㈱㤷挳〵㡢㐴㉡ㄹ㡤攰敤㍥戰愰㘴㡡㉦㑣挹㌰捥攰攱㥡〷㑥㠵昲搴ㅣ㍥㈶愵㌲㜸㜸㐶㉥㥢挹攷㡡㈱搶㥡〸捤ㄶ昸ㄸ慤㘸㐲㔱㉤敡愶ㄹ搳愲㤲㤵㑡㔲挴㍤晤㌴㈷捤㑥㐶改㐲ㄳっ戱愸〴㝦晥㌴㔹㙣㈲㑡愱挹㥢搸ㄸ扣㈵㡥㜱ㄸ㕣㤵ㄴ㤱㠸㈷㝢㤸㤱㘹ㄷ搸ぢ捤㘳㝣㘹ㅥ攵㑢㜳戴ㅥ攷㘸㠴〲捤㕤搱ㄷ㥡挷愰㙦㙦㥢搹㔴㌸ㅡ㉤ㄶ搳昹㈲捥戱㤹戸〴㥡㉡㈴㜰ㄱ㈳㥢换攳㘳㜹㈱ㄵ㌸戶㘴㕡挴㠳昱挲昸㐲㠴㌳㥢㠹㌸慥㈴攵搲愹㑣㍥㠵㜳㜴搹㈸㉥㠳收昳㈱ㄶ愴〸捤攵昰㌱㡥㐳ㄳㅡ慢㐵摤㌴㔹㤵㈲㔶㌴㌰㘸慡ㅡ㈸㈲捤挵㑥㥡愷㔰扦〲㑤㌰㌴ㄱ〶昸昳愷挹㡡ㄴ㔱ち捤㔵㌴㝢㤸捤㑡㠶㤶㑡ㄳ昶捥㘶て㌳㌲戱搲㐴㘸ㅥ攴㑢㜳扥㉦捤改㝡㥣昳㄰ち㌴㘷愰㉦㌴捦㐷摦愲㔹㐴つ〱捥㔸ㄴ㑤㕣昰攱㐷㥦㕣㌶㠷㤳㤷戸㔰㠱敦㡢愹ㅣ慥㔹㕥㔰㌲捤攳㙤㍣ㄲ挹㠱㘲〱㕦㐲戱㐱㐷搳㌸敤㘱㐶㌳〰㡡㑢㈰挹搰㑣㍢扣㜱㈱㝣㡣㡢搰㠴㔸慣㈲攸扡㘹戲㜴㐵㐴㈵㉢㌵㥢㈲搲㍣挰㐹昳ち㐶戹ㄲ㑤㌰搴〸〳晣昹搳㥣愳㤵㐲昳㜱㥡晤㠵捤つ㑣㘰㑦慤扣ㄱ扤〱㝤㙡㔹㠸戱戳慢㘲挱晦〶ㅤ摢扢㥦㤰㌲ㄱ㑦㍣㘱〵㈶㥥㈱㘴㉥戳㝥捦㕦㔳扤搳㝦ㄶ㡢㌵ㄱ扣㥤〷愷摡搹㔸敡㕦ㄱ㠷摢㐷㜷慤ぢ㈳㙥㠱挹戸ㄹぢ㕣㍢ㄷ㡢ㅢ昶㑢㜱㑤㑦ㄹ㠵㘳搵攰搶愹㥤㈸㤷挰搳㙡攷戴㡦㉢㍤敡㜴ㅤ㕤㐶戱扤㝥㜰挷㠸㙥挹戸㕣㈷㙥〵搳㘵㙡户摤㍡㑡㝥㜸㄰〶敡㘶愰搸㥥㡦昹ㄸ摣摤㜳摣て㘱㤳㙥改搴戶㑥㍣㤲挶㉣攸㠸㥤戸㍦㐰㑤㜵ㅦ攵㝢㡢ㄲ晢愱愶扣〱〲愳攱愱㌴㔳ぢ〴戰㠹捦摤㈰挶㌷㜷挹摤㔴㌶㠵㕥ㄹ㉣挲〹摣㡡愵つ㡣ㅥ㍥㜹㜸㉣㔶㍢ぢ㉢㘲慤挷㈸挷捥ㄱ戹㙤〴㡤摢㄰㔰敤㡦搰㘴慦㡣晤㌸挸ㅤ搶㈰㌳㠷挷愲㙡ㅡ〶攱㐰搸摥㘱㝤㈷慤て㠰つ㐵っ愰㔸愳愳昵昵㉣㜵挱㜷〴摣捥愱散昵挵ㄸ扢㍢搶晡扦捥晥㍦㌴戶扥愰㍤昶㔷㐳捦ㅣ㔷晢搶㤱㤷㝣㜹摤捥㈳㉥扡昹ㄷ晢晦㈳㑦㝦昸㥢㙤收㥥晥摣㤸挹㌳昷㝥㜵攱㥥㠷㡦㔱㉤昰ㄸ㠱㌸挶摢㙣摥㘱挳㍤㐹㑤㐴㐶慦攰㠶ㄱ㥥㐷㐷㌴搸ち昷愳㈳㐲慤㠸㠴㍦㕣ㄳ㐶扥〳晡㈸㔶慥㜰㠷㔳攳攱挱慤㕣㌶捣〷戹挸㕤㄰㕢㠰㍡㌰ㄷ㜸〸㌲慣〵〰㑡慢㕤㘱愸〱〴㡤㔵戴㕥㔴戲敥愴昵愳㤶昵㡣攱戱㡣摡挹戶戶攰晦㠹搶㍣搶㤴㜰戲㙣㐵㐷慢㍦ㄴ㥤摥攱㍣㑣㝢㔴挲㜹昰攸攰换㔷㉣扣㝦捣㐹㥦㈷㘷ㄴ㝦㥥㍦㐶㉤㠷㠷ㅦ捥〴ㄲ昵挵ㄹ户ㄵ敥〷㔱㠴㡥㐳㈴晣攱㥡㌶㤶ち㌸㔹㜹㈲㌸愳昰㈸攱㝣㥡㡢扣〲㉡ぢ㈷换㔱〲捦㕡㠰㈶っ㡦㘷搴愸㌲㐰捦搳晡搴㤲昵㈹戴㝥搱戲㥥㌹㍣㥥㔶摢搹搶搶搶昹㌲㌴昵㘷挱愶㜷搰㔶㙡㡦㑡搰戰㔰昲扡敡昵㑤づ摤㙦搵戱㘳搴㠵昰昰㠳㌶挲㘶攳搹〶㠷摢ち昷挳㉢㐲ㄷ㈱ㄲ晥㜰扥〳戹〳ㅡぢ㑣〴摡㌰㜸㤴愰扤㐹っ㔷㐲㘵㐱㘳搵㐹攰㙤ぢ〳愰挵搴收㌶〶㙢慢㕡㑤敢慢㑡搶㉣㍣〹扣㘷㔹〳㕡㔴㙤㙣㕢㕢搰摥㠷愶晥㝡搸昴づ摡つ摡愳ㄲ戴㡦户摥㜰攷捦晡ㅦ㌱收愵㈵扢敥戲挷㉥换挶愸摢攱攱〷㙤戰捤挶〳㙤㤰慤㜰㍦昰㈲㜴〷㈲攱て㘷㘵㤰㍢愰摤㡤㡥㐰㕢ㄷㅥ㈵㘸㥦ㄳ挳㝤㔰㔹搰㔸㕣ㄲ昸戲㠴㈱慤〶㤶㘱昸㡡搶昷㤷慣敦愵昵㌷㤶昵㈴㙥㤷㐱摢摡㐲晣㉤㌴昵慣〴改ㅤ戴㐷戴㐷㈵㘸搶㜶㔶㔵㔵摡搲㥥㠴㠷ㅦ戴㕡㥢㡤〷㕡㡤慤㜰㍦㈴㈳昴ㄴ㈲攱て㤷昵㤱㍢愰戱㕣㐴愰㔵挳愳〴敤ㄷ㘲㜸〱㉡ぢ摡㜳㤸ぢ昰㔱捡㜲戴㡢㠷搵捦晦㜶ㅥ敤晡㐰愳㕥㉣㔹㍦㑦敢㕡换ㅡ搰㈲敡㝢摢摡㠲搶ㄷ㥡晡㔷㘱搳㍢㘸慦㘹㡦㑡搰ㅡ扥晦昴攳晦换摣㌶㈶昷挷㙤晦㤴㍤㘱昱ㄸ昵㉥㍣晣愰㝤㠳㜴㝣㡦㘹㕦摢ち昷㠳㌵㐲敦㈱ㄲ晥㜰捡〷戹〳ㅡ慢㐲〴摡㍦攱㔱㠲㔶㑦っ㥦㐰㘵㐱㘳愹㐸㘰ㅤぢ〳㜶戸戰晡捣挶㘰敤㜰敢搱晡搳㤲㌵慢㐵〲㠳㉤敢改㠴昶㤱㙤㙤㐱摢〰㥡晡慦㘰搳㍢㘸㕦㙢㡦戵㠶昶㈳㍣晣愰扤㘷戳昱㙣㘹敦摡ち昷挳㌸㐲㍦㈱ㄲ晥㜰㘲ち戹〳㥡㐲敡〲敤ㅤ㜸㤴愰㙤㐱っ㌵㔰㔹搰㔸ㄱㄲㄸ㙡㘱㘸㈰㠶㌷捡㌰㙣㐹敢摡㤲㜵ㅦ㕡㡦戰慣〵昱㉢戶戵㠵㜸㙢㘸敡晢挱〶㝦扤昸㌰搲㕦㝢慣㌵戴㐱昰ㄸ挱㐵㜵㝤ㄸ㜹搱㘶攳㠱昶㠲慤㜰㍦挰㈳㌴ㄸ㤱〴摡づ挸ㅤ搰㔸攳㈱搰㥥㠳㐷〹摡㡥挴戰㈹㔴ㄶ㌴ㄶ㝥〴㈲㈵っ㔱昵搷㌲っ㌱㕡㙦㔶戲摥㠴搶〹换㝡㈲摦㌶ㅥ户慤慤㉤㉤〵㑤晤㤶戰挱㕦㉦愰つ搷ㅥ㤵愰㜹摥〸㐶挲㘳㠴て戴㐷㙤㌶ㅥ㘸㡦搸ち昷㐳㍦㐲㍢㈰㤲㐰ㅢ㡤摣〱㡤愵ㅣ〲敤㘱㜸㤴愰㡤㈱㠶㌸㔴ㄶ㌴搶㜷〴挶㔹ㄸ㘶㜰㑢㝢愰っ挳〴㕡㈷㑡搶㌱㕡㑦戴慣㘵㑢扢挷戶戶戶戴挹搰搴敦っㅢ晣昵〲摡㉥摡愳ㄲ㌴捦㌱慤〱ㅥ㈳㝣愰摤㘱戳昱㐰扢摤㔶戸ㅦㄴㄲ㥡㠸㐸〲㙤㈶㜲〷㌴㔶㙣〸戴㍦挰愳〴㙤㌷㘲㤸〱㤵〵㡤㘵ㅣ㠱㍤㉣っ㔳〹敤㈶ㅢ㠳戵敤㌴搲㝡㘶挹㝡㍡慤昷戴慣〵摡㜵戶戵〵㙤㙦㘸敡ㅢ㘱㠳扦㕥㐰㥢愳㍤搶ㅡ摡㕣㜸㡣昰㠱㜶㤵捤挶〳敤㑡㕢攱㝥戸㐸㘸㝦㐴ㄲ㘸晢㈳㜷㐰换愲㉦搰㉥㠷㐷〹㕡ㄳ㌱ㄴ愰戲愰戱㕡㈳㤰戵㌰㑣收づ㜷戱㡤挱㠲㤶愷戵㔹戲捥搳摡戴慣〱㉤慡捥户慤㉤㘸昳愰愹㕦〰ㅢ晣昵〲㕡㡢昶愸〴捤戳㝢㜶挱㘳㠴て戴戳㙤㌶ㅥ㘸㉢㙤㠵晢㠱㈴愱㐵㠸㈴搰㕡㤱㍢愰戱晥㐲愰㥤〹㡦ㄲ戴㜶㘲㌸っ㉡ぢㅡ㡢㌲〲〷㤷㌰㠴搵㘹㘵ㄸ㍡㘹㝤㜸挹晡㔰㕡㉦戲慣愷㜰扢㍣搹戶戶㄰㉦㠱愶晥㔸搸攰慦ㄷ搰㤶㙢㡦㑡搰㍣扢攷ち㜸㡣昰㠱㜶㥣捤挶〳㙤戹慤㜰㍦挴㈴㜴㉡㈲〹戴挳㤱㍢愰戱捣㐲愰ㅤ〳㡦ㄲ戴㈳㠹㘱㈵㔴ㄶ㌴搶㕥〴㡥戶㌰挸づ㜷㠴㡤挱摡㜶㡥愵昵搹㈵敢戳㘸㝤㥣㘵㡤敤㌲愲づ戱慤㉤㘸㈷㐰㔳㝦〱㙣昰搷ぢ㘸ㄷ㙡㡦戵㠶㜶㈵㍣㐶昸㐰㕢㘴戳昱㐰敢戲ㄵ敥〷㥦㠴慥㐲㈴㠱㜶㉡㜲〷㌴㔶㔳〸戴づ㜸㤴愰㥤㑥っ㌷㐰㘵㐱㘳㠹㐵攰っぢ〳㍥慥挶㔴㕢ㄹ㠶戳㘸㝤㘳挹晡㝡㕡㥦㙤㔹换敥㜹㤰㙤㙤㈱㍥〷㥡晡摢㘰㠳扦㕥㐰扢㕤㝢㔴㠲收搹㍤敦㠳挷〸ㅦ㘸愶捤挶〳慤㘰㉢摣て㑢〹摤㡦㐸〲敤㈲攴づ㘸て愱㉦搰㜲昰㈸㐱扢㠴ㄸㅥ㠱捡㠲挶㑡㡡挰㘵㈵っ㘱㜵㐰ㄹ㠶㉢㘸晤㘸挹㝡ㄵ慤慦戲慣昱㤱㈳愲昶戵慤慤㉤敤ㅡ㘸敡㥦㠰つ晥㝡〱敤㐹敤㔱〹㥡㘷昷㝣〱ㅥ㈳㝣愰敤㘹戳昱㐰㥢㘳㉢摣て㔸〹扤㠸㐸〲敤㐶攴づ㘸慣㡤㄰㘸戳攱㔱㠲㜶㌳㌱扣〶㤵〵㡤〵ㄳ㠱㕢㉤っ昸㜰㥢㔱戳捡㌰摣㐶敢搷㑢搶慦搲晡づ换ㅡ㕢㕡㕡㑤戳慤慤㉤敤㑥㘸敡㔷挳〶㝦扤㠰昶慥昶愸〴つ搱攴㔵晡敥昹〹㍣㐶㐰攴晥㜰㍢搱㘶攳㠱搶㘰㉢摣て㘵〹㝤㡡㐸〲敤㝥攴づ㘸㉣㠱㄰㘸攳攱㔱㠲昶㈰㌱㝣つ㤵〵㡤㜵ㄱ㠱㠷㉣っ㌸换ㄱ㔱扢摡ㄸ慣㙤㘷ㄵ慤扦㈹㔹㝦㐵敢㐷㉤㙢㌹〲敥㘴㕢㕢搰晥〴㑤晤て戰挱㕦㉦愰晤愸㍤㉡㐱昳㙣㘹㌵昸〲㍤挲〷㕡挲㘶攳㠱ㄶ户ㄵ敥〷戹㠴㙡ㄱ㐹愰㍤㠵摣〱㡤㤵づ〲㉤ち㡦ㄲ戴愷㠹愱㍦㔴ㄶ㌴㤶㍦〴㥥戵㌰㘰㠷挳昹㌴ㅢ㠳〵敤㜹㕡て㈸㔹戳〲㈲昰愲㘵㉤㕢摡㜶戶戵〵敤㘵㘸敡搷㠳㑤敦愰つ搲ㅥ㤵愰挹㘶㠶愶戴愵㙤ちて㍦㘸㈳㙣㌶ㅥ㘸挳㙤㠵晢攱㉦愱捤㄰㐹愰扤㡥摣〱㡤〵つ〲㙤ㄸ㍣㑡搰摥㈴㠶攱㔰㔹搰㔸攵㄰㜸扢㠴㈱慡㌶㉦挳戰㥡搶㈳㑡搶㕢搲晡㍤换ㅡ摦ㅦ㘲㙡㘳摢摡㐲晣㍥㌴昵㉣㐹攸ㅤ戴㤱摡愳ㄲ㌴捦ㅢ㐱ㅣㅥ㝥搰〶摢㙣㍣搰〶搹ち昷〳㘳㐲〹㐴ㄲ㘸㥦㈲㜷㐰㘳摤㠲㐰㕢ㄷㅥ㈵㘸㥦ㄳ挳㉥㔰㔹搰㔸捣㄰昸搲挲㠰㙦〴㌱㌵戰っ挳㔷戴ㅥ㕤戲㘶㍤㐳攰ㅢ换㕡摥㍤㠳戶戵戵愵㝤ぢ㑤晤〴搸昴づ㕡㠳昶㔸㙢㘸㌳攰攱〷慤搶㘶攳㠱㔶㘳㉢摣て㤹〹捤㐴㈴㠱昶ㄳ㜲〷㌴㤶㈷〸戴㙡㜸㤴愰晤㐲っ㜳愰戲愰戱㘶㈱愰敡搰昰敡〱捦愷㝤㕢㜶㍥つㅡ戵㘷挹扡㤱搶戵㤶昵㌴ㅥ〱扦户慤慤㉤慤㉦㌴昵㉣㌰攸ㅤ戴戹摡愳ㄲ㌴捦㌱慤〰て㍦㘸摦㈰ㅤ晦昳㘹戶挲晤㘰㥡㤰㠹㐸〲㙤〰㜲〷㌴㔶㈱〸戴㝦挲愳〴慤㥥ㄸ㕡愰戲愰戱㌴㈱戰㡥㠵〱㘷挸㘲敡戳㌲っ敢搱扡戵㘴捤敡㠴挰㘰换㕡戶戴㡦㙣㙢㙢㑢摢〰㥡晡㑥搸昴づ㕡㤷昶愸〴捤戳㝢ㅥ〶て㍦㘸敦搹㙣㍣㕢摡扢戶挲晤㌰㥢搰攱㠸㈴搰㌶㐳敥㠰挶㘲〳㠱昶づ㍣㑡搰戶㈰㠶攵㔰㔹搰㔸㠱㄰ㄸ敡挰昰㐶ㄹ㠶㉤㘹㝤㕣挹晡㔸㕡㡦戰慣戱愵挵搴㉢戶戵戵愵㙤つ㑤㍤换〵㝡〷㙤㠵昶㔸㙢㘸㉢攱攱〷敤㐵㥢㡤〷摡ぢ戶挲晤〰㥣搰搹㠸㈴搰㜶㐰敥㠰挶㥡〲㠱昶ㅣ㍣㑡搰㜶㈴㠶ぢ愱戲愰戱搰㈰㄰戱㌰攰㜳㕡㑣晤戵っ㐳㡣搶ㄷ㤵慣㔹㙢㄰㐸㔸搶戲愵㍤㙥㕢㕢㕢㕡ち㥡晡㉢㘰搳㍢㘸㔷㙡㡦戵㠶㜶〳㍣晣愰㍤㙡戳昱㐰㝢挴㔶㜸ㅥ㥡㜳㈳㈲昵昴搰ㅣ摥㠰挲散㤴〷扢搴攳㍤扣戶挸ㅢㄷ昴㉢㕡㘲ㄶち攰愶ㄹ捤㉤㉤㜲扦㠹晥㜸挶㐵挷〲戳㘳〶ㅥ攵㠲㈷㕢㌴㌶户摡户㉣挰㈳㕥昸挸〰晤ㄴ〵㐳㝡㜴づㄴ㜷敢挰㘳ㄵ晡ㄶ愷㜶攲ㄱ㍣㠵扡搶摤戳㕤㕤㘶㐷摢晦挲〳㌰㜰〷㄰摥㌱ㄱ㉦敢搱ㄷ扥㌷摦攰㕤㌵㝣㉦捡ぢ戱㔱摤㍣㘶攰攱㉣慣㝥愸收愳㌱晥戳愷昱〴㐶㘳ㄳ搳捦㌲㈸㌸ㅥ昶㔲愳ㅥ挶㉡戶慡㘶㡦慡晡㠵㈹昳㝡扦㌱㠶ㅢ敢㔸㌴㝤㜰攳〹愹搴㐱ㄳ㌴挶㐱㈲㌷㘱㤱愶慡㤶戵ㄸ敥㠵攳敤㔰㜸搳扡慡摡㈵捤㠵慥昹㠱昹㘶昳扣昹㕤戸敤㐹㍦㉥戱㝥搵摣〶搷㌵㤵㌲㜰搷攸摢摡㤴敤攸挸㉥慢㙢㙤㙡㌱摢收㜵捤慦㙢㕡㡣捡つ㍣愴〶㙦㤶㜵㜵㜵挶〴攴挳愱㌸㈹㤶ㅣ㌰慡搱㘰㑢㔹挹愰敥㠷㠴㕢㙢㘰㈲愴晥〸敥昱㐵㌰ㄹ昶㠱㈹㘸捡ㄱ㑣㠵挴㠱㐰昱慡㍦㌱攸㤷㕡㠵㡥愴㌱ㅤ㤶㤲ㄸ搳攰〵㝣㤱捥戰愵愲㜹ち㔲㈶㘷㌰戹ㅡ昵〷摦㐴㜶攳㠸㑣愴㝢㍤散㐱ㄱ㙦㠶㘳慤〷挵㙢攵㘵㐹㍣慦㠷㙢㠴㘵㠹㄰㉦㝢㑢ㄲ㜳㙣愹㄰㝡ㅤ㔲㐷ㄲ搷昹㈶戱㌷㐷㉣㑦攲㌷慥㈴㜸敤戹㉣㠹搵㝡戸晤㥣㐹昰㌲戲㈴㌱搷㤹挴愷攵㐹㕣敥㥢㐴㤳㌷㠹慣㉢㠹捦摤㐹㝣愵㠷换㍢㠷攳㘵㔹㐹愲㘰㑢㘵㜵晣㔴㥥挴昹扥㐹捣昳㈶搱散㑡㠲搷㐶换㐸昴挱昶㉡挳㉤㜰㈶搱㔷㑢㕢㥣㐹っ㠰搴戱㍡捥昴㑤愲摤㥢挴挱慥㈴敡ㄱ愷㉣㠹昵昴㜰㥤捥㈴㌶搰搲㉥㘷ㄲ㥢㤵㈷㜱戲㙦ㄲ㑢扣㐹㉣㜳㈵戱㠵㍢㠹㉤昵㜰㠷㍡㠷摢㕡㑢て戳愵戲㘱敥㔰㥥挴㌱扥㐹ㅣ改㑤攲㘸㔷ㄲ㍢扡㤳㠸改攱㡥㜵づ㤷搲搲攵戶㔴戶㠹搱攵㐹ㅣ攲㥢挴〹摥㈴㑥㜲㈵㌱挶㥤挴〴㍤摣㈹捥攱㈶㙢改ち㕢㉡㈴㘶㤶㈷搱攱㥢挴改摥㈴捥㜰㈵戱㥢㍢㠹㐶㍤摣㔹捥㈴昶搶搲㤵捥㈴昶㉦㑦攲㈰摦㈴捥昱㈶㜱㥥㉢㠹㈶㜷ㄲ㜹㍤摣〵捥㈴收㘹改㠵捥㈴㕡换㤳挸昹㈶㜱㠹㌷㠹换㕣㐹戴扢㤳攸搴挳㕤攱ㅣ㙥㠹㤶㕥㘹㑢㘵㥢㌸扣㍣㠹㝤㝤㤳戸挶㥢挴戵慥㈴㡥㜴㈷㜱慣ㅥ敥㝡㘷ㄲ㈷㘸改つ捥㈴㑥㉤㑦㘲戶㙦ㄲ㌷㝢㤳戸搵㤵挴改敥㈴捥搲挳摤收ㅣ敥ㅣ㉤扤摤㤶捡㠶㜹㔱㜹ㄲ搳㝣㤳戸搳㥢挴摤慥㈴㉥㜱㈷㜱㠵ㅥ敥㕥攷㜰搷㘸改㝤戶㔴㔶挷㡤攵㐹㡣昷㑤攲㐱㙦ㄲて戹㤲戸搹㥤挴㙤㝡戸㔵捥攱敥搴搲㐷㙣愹㤰戸扦㍣㠹㥤㝣㤳昸㤳㌷㠹扦戸㤲㜸搰㥤挴㉡㍤摣ㄳ捥㈴晥愴愵㑦㍡㤳㜸慡㍣㠹愸㙦ㄲ㑦㝢㤳㜸搶㤵挴搳敥㈴㥥搷挳㍤敦㑣攲㘵㉤㝤挱㤹挴敢攵㐹㙣攷㥢挴换摥㈴晥敥㑡攲㑤㜷ㄲ慢昵㜰慦㍡㠷㝢㕦㑢㕦戳愵戲㑤㝣㕡㥥挴㌰摦㈴摥昴㈶昱戶㉢㠹捦摤㐹㝣愵㠷㕢敤ㅣ敥㕢㉤㝤搷㤶捡㌶昱㔳㜹ㄲㅢ晢㈶昱扥㌷㠹て㕤㐹晣攲㑥愲てっ攴昳挴挷捥攱晡㙡改㈷戶㔴㐸昰〴㡡攳昳挴扡扥㐹㝣づ㈳搷挷扢㉦㈹㜲㝣挶慣㐷扦晣昳〴〴㤲挴㔷㤸攱㔰㌲摣〶㕡晡戵㉤ㄵㄲ㍣㈱攱㐸㈲攸㥢挴户㌰㜲㈵昱ㅤ㐵㡥㈴戶㐰扦㉣㠹㉤㈱㤰㈴㝥挰㡣㈴挰捦挹㕢㙢改㡦戶㔴㌴晣㠲敦㐸愲摡㌷㠹㕦㘰攴㑡㐲攱㠶㤲捥㈴㜶㠴㐹㔹ㄲ㌱〸㈴㠹㍥戰㉣㤱㐸㘹㘹㡤㉤㈵㠹摡㌱㤰慥昵搷㍥㝡慣㠷㉦挸㉤㘶㥥㡦收ㅣ㡦〷㍣㙥摦㠲慦㙦㙢昱㍣捤㕡っ慡挶㘱㌰挶㌰〲散㤱っ愶晡〹戶戴㡥摦戱敡ㅢ㜴㑦ㄸ㑤㐶㡦㈹ㅡ㝤改㌱搵搶ㄹ㜵㑥晦改㑥㡦晡ㄹ扡挷㘸㙡㌷昴挴摦愰挷ㅥ摡㍦攸昴㙦㜴㝡搴捦搱㍤ㄹ㝦㙦敤摦㡦ㅥ扦搱晥晤㥤晥晢㘹て挹㝦慥敥㠹㝦㤳昶ㅦ㐰㡦慣昶ㅦ攸昴捦㍢㍤敡ぢ扡㈷昹捦搳晥昵昴㘸搶晥㈱愷晦〲敤挱ㄱ敢㕢㜴㑦晣摢戵晦㍡昴㌸㔸晢慦敢昴敦搴ㅥ攲摦愵㝢攲扦㐴晢慦㐷㡦㘵摡㝦㤰搳晦㔰愷㐷晤㘱扡㈷换㝦愴昶ㅦ㑣㡦愳戵晦晡㑥晦㘳㥤ㅥ昵换㜵㑦挶㍦㐱晢㙦㐰㡦㤳戴晦㠶㑥晦㔳㥣ㅥ昵㉢㜴㑦挶㍦㕤晢㙦㐴㡦㌳戴晦挶㑥晦戳戴〷㐷慣㕦愹㝢攲㝦㡥昶摦㠴ㅥ攷㘹晦㑤㥤晥ㄷ㘸て昱扦㔰昷挴晦ㄲ敤扦ㄹ㍤㉥搳晥㥢㍢晤慦㜰㝡搴㕦愹㝢戲晣搷㘸晦㉤攸㜱慤昶ㅦ攲昴扦㕥㝢㜰挴晡ㅢ㜴㑦晣㙦搶晥㐳改㜱慢昶ㅦ收昴扦捤改㔱㝦扢敥㐹晥㜷㙡晦㉤改㜱户昶ㅦ敥昴扦搷改㔱㝦㥦敥挹昸て㙡晦ㄱ昴㜸㐸晢㙦攵昴㕦攵昴愸㝦㐴昷㘴晣㍦㘹晦慤改昱ㄷ敤扦㡤搳晦〹敤㈱晣㥦搴㍤昱㝦㕡晢㙦㑢㡦㘷戵晦㜶㑥晦攷戵㠷昸扦愰㝢攲晦戲昶摦㥥ㅥ㝦搷晥㈳㥤晥慦㍡㍤敡㕦搳㍤㔹晥㌷戵晦づ昴㜸㕢晢㡦㜲晡慦㜶㝡搴扦慢㝢㌲晥晢摡㝦㐷㝡㝣愸晤挳㑥晦㡦㥤ㅥ昵㥦攸㥥㡣晦戹昶㡦搰攳㑢敤ㅦ㜵晡㝦攵昴愸晦㕡昷㘴晣㙦戵㝦㡣ㅥ摦㘹晦戸搳晦〷愷㐷晤㡦扡㈷攳晦愲晤ㄳ昴攰㍢㤷ㅣ晦㤳㑥㝦扥㑢㔱㙡ㅤ晦昹敥㈴㍤ㄹ㕦摥㌶愰㌳㔲㄰敢㔷㠸㙦ㅦ㜲㡥㍣㡤ㄹ㥣㈳㤷㌷〷㕡㘵㥣㔶㝣㤳㄰慢㥤㉣㉢㜹ぢ昰㔸昱慤㐰慣㜶戱慣攴㐰敦戱攲〱㕦慣㜶戵慣攴㜰敥戱攲㘱㕤慣挶㕡㔶㜲搰昶㔸昱攰㉤㔶攳㉤㉢㌹㌴㝢慣㜸㠸ㄶ慢〶换㑡づ挰ㅥ㉢ㅥ㠸挵㙡㤲㘵㈵㠷㔹㡦ㄵて户㘲㌵挵戲㤲㠳愹挷㡡〷㔵戱㥡㘶㔹挹㈱搳㘳挵㐳愷㔸捤戰慣攴挰攸戱攲〱㔲慣㘶㔹㔶㜲昸昳㔸昱㌰㈸㔶扢㕢㔶㜲㤰昳㔸昱㘰㈷㔶戳㉤㉢㌹㤴㜹慣㜸㐸ㄳ慢㌹㤶㤵ㅣ戰㍣㔶㍣㜰㠹搵㕥㤶㤵ㅣ㤶㍣㔶㍣㍣㠹搵㍥㤶㤵ㅣ㝣㍣㔶㍣〸㠹搵扥㤶㤵ㅣ㘲㍣㔶㍣搴㠸搵㕣换㑡づ㈴ㅥ㉢ㅥ㔰挴敡〰换㑡づㄷㅥ㉢ㅥ㌶挴敡㐰换㑡づちㅥ㉢ㅥㅣ挴㉡㘷㔹挹慥敦戱攲㈱㐰慣ち㤶㤵散攰ㅥ㉢敥攸㘲㔵戴慣㘴㌷昶㔸㜱㜷ㄶ慢昹㘲ㄵ搲㍢慢攲晥㈹ㄷ慦捥昹㤷㜵昱㙡㍣㝣敢㜰挷㙥扤愳㉡敥㥢㘲昱扢㜲ぢ挵摤㔱ㄴ㘷扢ㄴ摣〳㐵戱搲愵攰㑥㈷㡡戳㕣ち敥㘷愲㌸搳愵攰慥㈵㡡㌳㕣ち敥㑤愲昸慤㑢挱ㅤ㐸ㄴ愷扢ㄴ摣㘷㐴㜱㥡㑢挱摤㐴ㄴ愷扡ㄴ摣㌳㐴戱挲愵攰捥㈰㡡㔳㕣ち㙥晦愲㌸搹愵攰㈶㉦㡡㤳㕣ち㙥攵愲㌸搱愵攰㠶㉤㡡ㄳ㕣ち㙥换愲㌸摥愵攰收㉢㡡攳㕣ち㙥戱愲㔸敥㔲㜰㈳ㄵ挵戱㉥〵户㑢㔱ㅣ攳㔲㜰㔳ㄴ挵搱㉥〵户㍥㔱ㅣ攵㔲㜰㠳ㄳ挵㤱攵㡡㝥晦て㉥扡㠸㑦</t>
  </si>
  <si>
    <t>㜸〱捤㥤〷㥣ㄴ昵昹晦敦㝢摣㉤㌷ぢ㜸慢㠲ㄵ㤵ㅡぢ㠸摢㡢㡡ちㅣ搲㐱㌹搴愸㈸㙥㤹㠵㤳㉢㜸㜷㈰㔸㘲〱㤳搸ぢㄸ㝢㙦㠹摤㠸戱敢㑦㔱ㄳ㕢㡣㉤挶ㅥ㠳㈶搶㔸ㄳㄳ敢晦昳㜹㘶扥㜳戳㌳戳ㅣ挴晣㕦慦㉣户て昳㝤摡昷㤹昷捥捣敥捥㍣扢㕢愳㙡㙡㙡扥挷㡤晦昳㔶挷㠵挱捤换扡扡捤戶㌱ㄳ㍡㕡㕢捤㘲㜷㑢㐷㝢搷㤸㜱㥤㥤昹㘵搳㕢扡扡晢挰㈱㌴慦〵昶慥晡㜹㕤㉤㐷㤹つ昳㤶㤸㥤㕤㜰慡慦愹㘹㘸㌰㙡㘱摦搲扥㐷昴挰㘰㤴㔱㐷〱慦ㅡ㈳㐴搱㤷愲㠱挲愰〸㔳昴愳攸㑦㌱㠰㘲㈳㡡㐶㡡〸挵挶ㄴ㥢㔰㙣㑡㌱㤰㘲㄰挵㘶ㄴ㥢㔳㙣㐱挱昹㡤慤㈸戶㠶攸㍦ㄸ㘲捥㠴昱戳ち㠷㘳㙤㥡扢㍢㍡捤搱㐳昶户㙡ㅥㅢ㡢㡤㠹㡤㐹愶㘲昱㌱搱搱㐳㈶㉣㙥敤㕥摣㘹㡥㙤㌷ㄷ㜷㜷收㕢㐷て搹㘷㜱愱戵愵㌸捤㕣㌶愷㘳愱搹㍥搶㉣㐴ㄳ㠵㝣㌲ㅢ㑢愶㔲攵㕣㉥摢㝦ㅢ㘴㥥㌹㘱晣㍥㥤㘶戹敢扦㤵㜳㕢收㥣㌵㘱晣㤸㤹㘶昷㝦㉢攷㜶挸㠹㤴㑤ㅤ㙤昹㤶昶晦㔲搲㝡㍥愶愹㈶戳搸挲〷摦㌴㍢㕢摡攷㡦㐱搹ㄵ愰㌱捡㡣ㄹ搷搵戵戸㙤ㄱ户愳〹㘶㙢敢㙣戳㉣て㝡㕢㔳㔷昷㍥昹捥戶慥晥㙤攴㘷㜶㥡敤㐵戳㙢愳戶㠹㑢㡢㘶慢敤搸搵搰戶㝦扥㜳㘶扥捤慣攳㐲㘳㥢昵ㄸ㑥㈹㤹敤摤㉤摤换〶戴敤搷㘵捥捥户捦㌷改㔲摦㌶㘹㜱㑢㐹搵搵攱慦愶捦昶㐱㤵挹〳㠵㝡摡㈶㉣挸㜷㜶换㠸て㘱㉣挸搷戵戹挸㕡㔴搴挵㑤㙡㠸㈷㡡㡦㔹㜳㑢摢㌴戳戳摤㙣攵㈴㝣㈴㐷㜹㥣〴㤰昵㌸㌸愴昴敡昰㔱㔲晤散㥤㡦敢挲㔹㐲㐳㈰㜶㥡搹搱搹㠶つ㜲㠶㤹㙦ㅦㅢㅤ摤摣㕤㙡㌲㤷㡣㡤㡥㠹㐶搳戱㐴㉥ㄶ㡦攷攲昱㘸㍣㤷㑤挷㔳挶㔰昸ㅢ挳ㄸ㌹ㅣ愲捦戴㔴摡ㄸ㐱搵㐸〸㔵昷ち㜶㜶昷ㄴ摣攱㙡攷攵㙢攷ㄵ㙡攷ㄵ㙢攷㤵㙡攷㤹戵昳捡戵昳收搷捥㕢㔰㍢慦愵㜶摥攱戵昳ㄶ挲㐷摦ㅡ晡昶慤戵㙦㠳ㅦ㜹㜲捤㔷昵晦㙡扡戲扢昵挸摤捥扣㈸愵戸㝦换攱㘱㝢㉣㙣㐸挹㍢挰摦搸ㄱ㈲戴ㄳ㔳㌴愱攴㔱㔴㡤㠶㔰敡㜹㤴捣戲㡦愸摤敤捥敥攴㉥㌳捥㥢㜳挷摥㐷㍣㄰摤㐵昱㔰㈲昳㡤挱㐲昵昹㜲改㘴㉥㤷捡㈶㘲戹㔸㈶㤶捤㘴ㄳ挶㉥㑣ㅥ㠵〸挵㤸㘲㕡㌲㘷挴愹㑡㐰㈸昵㤴㍤摦挰〳㕥摢昳㙦㤷㝣㌵改敥㝦㙥扥㐷㌶晦捤〷㡡㐷㉤㤹㉦㠵㠵敡昳昹ㅦ㤲㌴㤳㘷㈰㐲㔹愶㤸㠸昵换㔱戵㉢㠴㔲㡦摡昳搵攴㙥敢㌸㘷攰摥ㄳ㝥昱㡦㔵扢捦敤㜳搹㘱㡡〷㐸㤹㙦㜷㉣㙣挸㝣㘳㤹㝣て㠸搰㥥㑣㌱ㄵ昳敤㐵搵㌸〸愵ㅥ戰攷㙢㍥昵戸㌹戹㡤㜷㥦㜵挶攳㥢㝤扥晤㕦㌷㥤慡戸㕢捡㝣ㄳ戰㔰㝤㍥㍦捦㈶㈶㥦〸ㄱ摡㥢㈹愶㠳攷㈴慡㈶㐳㈸㜵愷㍤摦敡敤㤶㥣搱晦愴捤㘶摤㝤㐳戱晤攰攷㜶搹㔹昱戰㉦昳㑤挵㐲昵昹晣㍣愷㌱昹㜴㠸搰っ愶㤸㠰昵㥢㐹搵㉣〸愵㙥戵攷扢昹搰晣昱摦㡦㍦㘴昲昹扦㑢敤晣摣挱㥢㍤愴昸っ㈳昳敤㡢㠵つ㤹㙦㌶㤳㌷㐳㠴收㌰挵㈴捣户ㅦ㔵晢㐳㈸昵㉢㝢扥敥昷捦昸昲挰㔵㙦捣扡慣攵捦㍦愹㕦昹敤㡥慡ㅦ㥤㜱て晤ㄸ愲晡㝣㝥㥥〷挲摦㌸㠸㤱〷㐳昴㤹っ㥥㜳愹㍡〴㐲愹㉢敤昹㕥㉢㡦散㝦敥收㠷㑤昸捤㐱㌳て搸㈴㝢搰㐲挵攷㑤㤹㙦ㅥㄶ慡捦攷攷㜹ㄸ晣㡤㍣㐴愸〰搱㘷㌲搶慦㐸㔵〹㐲愹㡢散昹㌶扤㉡戴㜲㠷敦㌷ㅦ㝦昷㕢晦户昳愲ぢ㍦挹㉡㍥㐵换㝣㘵㉣㔴㥦捦扦㝥昳㤹㝣〱㐴愸㠵㈹愶㘰晤づ愷㙡㈱㠴㔲慢散昹㑥ㅣ㘵㝥戵敦敥㤹㠹搷捤㠸㡦扤改㠳摢㉥㔶㝣㌵㈰昳戵㘱㘱㜷昷㈱㜱攷攸㤸㔸㉡ㅢ捤愴㌲挹㙣㉡㤵捣挵ㄲ戱戴敢㈸ㄹ换㐵㜳㌸㌴㈶ㄲ戱㘸㉥ㄶ㡤㈶戳㐶㍢愷敢㠰〸㉤㘲搲㠹愹㤸㜱〴㔵㥤㄰㑡㥤㙥㔷㌰昳㠰敦ㅥ㤸㥡㥤㍦㜳昵㌵㘷㑣扣晦愴换愷㉢扥ㄴ㤱ち扡戱戰㈱㙢扣㤸挹㤷㐰㠴㡥㘴㡡㐹㔸攳愵㔴㉤㠳㔰敡愷昶㝣挹搲㔹户扦㍡愹愶改㤴扥晢戴㡥㔹ㄹ慤㔱㝣搵㈳昳ㅤ㡤㠵ㅦ戶挶挷㜰扡㘳㈱㐲㍦㘱搲㐹㔸攳攳愸㍡ㅥ㐲愹攳散ち㠶扥晢愳〳扦扦㜴搱愴ㄳ摦ㅡ晥㔹攷搴慦㐶㉢扥攴㤲ち㑥挴挲て慢㘰㌹㌲ㄸ㉢㈰㐲㈷㌱改ㄴ㔴昰㔳慡㝥〶愱搴㔲扢㠲㐳㕥扥攱晤挷㘳㈳㈷㕥㌹晣慦㍦㍡昴ㅣ㘳㤱攲敢㍤愹攰㘴㉣晣戰ち㑥攱㜴愷㐲㠴㑥㘳搲㈶㔴㜰㍡㔵㘷㐰㈸㜵㠴㕤挱散㘵㠳㈷慤㥣㔳㤸戴昲㤸ㄱ㍢捥昸摤㡥〵挵ㄷ㥢㔲挱㔹㔸愸晥愸晢昷慢戳㤹晣ㅣ㠸搰㑡愶㤸㠲晤㙡ㄵ㔵攷㐲㈸㜵戸㍤摦㍢㙤〷㥤昸㥢㝥戱昱㤷㡣扡昴挶晤敥㍥昴〲挵搷戵㌲摦㜹㔸昸㘱㙢㝣㍥愷扢〰㈲㜴㈱㤳㑥挵ㅡ㕦㐴搵挵㄰㑡ㄵ敤ち㍥搸昹扣㌷㐶捦㍤扡改戴慦㔷㝤㕣晦敥捦敥㔵㠳攸㡣㝢攸㔲㠸ㅦ㔶挱㘵挸㘰㕣捥㕣㔷㐰攰搸ㄲ㌳慥愴敡㉡〸愵收摡ㄵ㜴㠴てㅦ昲㔶㙥摢㜱㘷㍥昱㘹晢㉥慤㈷㘴ㄴ㕦搱㑢〵搷㘰愱㍡㜳晦戱攵㕡㈶扦づ㈲昴㑢愶㤸㡡㍤敤㔷㔴㕤て愱搴㝥昶㝣敦ㅥ戴㙣搰㥦㝥搱㌹敤晣㜹㙦㥤㍢昸挶㈹㜷㈹扥㜹㤰昹㙥挴挲て㕢攳㥢㌸摤捤㄰愱㕢㤸㜴㍡搶昸㔶慡㙥㠳㔰㙡愶㕤挱㌱捦戵扦ㄵ㕦㍡㜶搶慦㝦㝢摦捦㍦㍥㜹晢愸摡㠲捥戸㠷㙥㠷昸㘱ㄵ慣㐶〶攳づ收晡つ㐴㥦扤㔱挱㥤㔴摤〵愱搴㈴扢㠲昷㑥㕤㌲昹㤰摤㑥㥣㜹挱㈵㌷扦搰㜵搳㘶〹戵㈵㥤㜱て摤〳㔱㥤戹㝦㍢扦ㄷ晥挶㝤㡣扣ㅦ〲昳愵㡤〷愸㝡㄰㐲愹扤散昹晥敦㕣㜳捡搷搷㑥㥥㜲昹搶㕤㝦晡㘰攸㤷搳搴㔶㜴挶㍤昴㄰挴て㕢攳㠷㤱挱㔸挳㕣㡦㐰攰ㄵ㐱捣㜸㤴慡挷㈰㤴捡搹ㄵㅣ扡愰㜴搹敢㉢搵戴戳捥㝥扥敢戶㉤晢㡤㔰㕢搳ㄹ昷搰敦㈰㝥㔸〵㡦㈳㠳昱〴㜳㍤〹㠱㤷摤㌱攳㈹慡㥥㠶㔰㉡㙥㔷昰昷愷㑥扥㜲晥㉦晡㡦㕦扥晣捥㈷㡢挳㡦扡愰晦㌳㌰敦㙢扦攴㙦敡捣ㅦ㠹㌷㔱㍤敦捦昰愶㤴晦㝡㝦㘳㡡昷愵攵㔴㌹㔳㡥挵㑡愹㘸㍥㤱慦ㅦ㡡戴敢晢づ㠸㑦㌲晤换〷戴戴㤷㍡㡥㤴户㐴㠳挷攷扢捣㥥㜷㐸愳㙣摢昸㡥挵敤愵慥慤㠳㡤捤摤昹㙥㜳㉢慦慤㈷㠹㉦慣ㄹ㙦ㄸ捤㉥㤹㙦㕢㙦搸晥昹搶挵收戸愵㉤㤶㜹ㅢ㡦ㄹ㙦ㄷ㍢ち搵慤㝢㜷㥡㐷㌸㔶㕦㐵攳㜰㍥㘳㠹攴昶慤愵㘵戲敡ㅡ㌲㘱㐱㐷㤷搹㉥攵㡤㙡摢愷愵戸搰散㙣㌶㜹㌶挴㉣挹慡づ愲挹㝥捦㍡㙡㔶㍢㔶ㄴ敦㐲㑢挳摣摡昲挴愵摤㘶㝢挹㉣愱摥㐵㘶㘷昷戲㌹昹㐲慢戹㔹㠵㡢㌵㈷っ㕢㔶愸昷敥㈸㉥敥㥡搰搱摥摤搹搱㕡㘹ㄹ㔷㕡㤲挷晢攴搲㡣㡥㤲㠹户戹㜵扣搵愸㥡㍥㝤㤴慡搹㈹攸扤㈶昳㜶㡤㤱〷挲昵㄰㙦㠳挷㝣㡢捡捤㙥捣㙣慣ㅤ搶愲搵攴㌶㔹㍢愲㤷㘴㤲㤷㘹㜶慣敥攸㕡㈷㥥㍡愲昷づ搵扤愵㐶攷㤱晢晦敢㕣㕢扢愹扤昶ㄳ㤷攰㕣挲攴㝣㝢愹搵散㕣攷㠹㉦挵㡡㡣㍦㐰搴敦㠲扤戹㉡扤㍡㜸愸愵㙡㔹晤㤱㉤愵敥〵愱〵㘶换晣〵㝣戹㠸㤳㘳つつ㐴敢扢ㄹ捦㐱㘵㍣㑦昱〲㐴㌸㕣ㄳ㝡㤱㑥愱戰昱㐷㙢㕣㍦っ晦㙦昸㔹㡡㕡㐴ㄹ㜲㔶〴愷戰扡敡摢昶敥攸散敡搳㈷㘸㉤㈷攷扢ㄶ㜴㜳昳㕣户㤱昹㕥愲昸ㄳ㐴晤〸㠸㕥㑦㠲㌴挲愹㡥攷㝡〶戴㌵㤹攵㍣捥戰挹摥慤昲昵㙤搶㐹㥢㈶戳慢㘸昰散捥ㄴ散㉢㑢㐳㔸挲捥摦扦㡤㕢扦戹戴扢㈹摦㥤敦摢㠶昳㐴㜸㤴っ㌸㡤㤲㈸㙢㠹㤱〳㐴愷愳挳昶〸ㄹ㈲戲攸捡搲㑦ㄴ㔶㈶散㌸搸㕦㙡晡搸㜲摤㉢㠱摡户挵㑡㠴扣ㅢ㝡攵昹ㅥ㥣㠶㉡㑤㌲摢攷㉣㕢㘴㜶搱扤㈱戴㑥㤴摥摤㡢挹㘶ㄵぢ晢㜵户戴㜶㡤㐱愵㤳㍡㍢ㄶ㉦晡㙦收㘱㉥攳㘵〸㝤慢晦ㄱ戶攲昵㕦㈷攰慡改扢㠴㡦捤扣㜹㌵つ捣㐶㡤㌱㥣㠲㕢㉢㤲㝤㡦晦攴㘶扣㡥晦挲敢戲搵㡦㠴挷㠶㥣ㅢ慢㠷㝦晦㌶㄰㥡搳㘹捡搹扥〶ㄹ㠰昶㠰戶〳㍡㍡ㄷㄶ㍡㍡ㄶ㜲㝢摡㐸㐶㕤ぢ㑣戳㥢㘷搰晡搹㘷っ攵捣愰㔲㝤晡㔴㥣晢㜲㥤㙡摢づ昹㐳㙦㐱っㄸ搷摡㍡㐴㘷散ち晤〵慡㍥㌸㤷ㄷ㕡㡢㠵㠱攳㕡ㄷ㉤挸ㄷ捣敥㈱戹㌱挹㌱戱昴㤸愵慤㕤㑢搵㘰慣㌹捦㑦摤㄰㝡㈷㍦晦㥤㠳㈷㥥㝣改戳㜳㝥戲昹ㄶ㡦愹慤㙤㠳敦㐴搹づ挸㌵ㄴ㜷攳慦㄰㙡㑢戸昱㠸㠲攵捡㥢昱㉥挶挶㝢ㄴ敦㐳攰戸㈰愴㜱㔸昸搰ㅡ慡ㅤ昱㍦てつ挶㐷ㄴ㝦㠷㔰愳㈰戸㘳ㅡㅦ㐳攸㥢㡡㈰㍦ㅦ㙦㜹捣㜶㠲摡晦㤸㝤づ㙤搸㔸㠷㑤㡤㠶〷ㅦ㌷㠳㥣っ㤲㌱㐸㐵㠵㤰㌸㄰㐰扤㙤昰㥤戹摢〵㘱〲攰ㅢ挶昷㠱㕢㌰㠰敦㌸〷挱ㄸ摣摡㕣〰㙡慤愱㡡挲㈶〰晡㐰㘱昰敡㠵㡡㐳㈵〰敡㌱搲㌷昵搵㜷㉥〰㌱愸晤〰っ收㌴搶㘱㔳〹挴〵〱昸〴挹〳〱㝣㙣ㅢ㝣愷ㄲ搳挸㌴㤴㔵㙣挲㤲㍦㠲㕢㌰㠰㠱㌰ㅢ㠳㈸㌶㠳㜰〱搸挲ㅡ慡っ㤲〸㠰㉤改戴ㄵ㠴捡㐱㈵〰戶挶㐸摦搴摢㙥〰㔹愸晤〰戶㘳㑥㘳ㅤ㌶戵㉢攲㠲〰扣㔲つ挰换戶挱㜷㙥㜳㉣㌲つ㘵ㄵ㍢戰攴㤷慡〲搸〹㘶㘳ㄴ挵㘸〸ㄷ㠰㌱搶㔰敤㠱㈴〲㘰ㄷ㍡㐵㈱搴㕥㔰〹㠰ㄸ㐶晡愶㝥敦〶戰㈷搴㝥〰㈹收㌴搶㘱㔳攳㄰ㄷ〴攰㤱㙡〰搶搸〶摦挹搶㈶㘴ㅡ捡㉡昶挰愴敡愱慡〰昶㠲搹ㄸ㐷㌱ㅥ挲〵愰挹ㅡ慡㠹㐸㈲〰㈶搲㘹㙦〸挵㤳慦〲㘰ㄲ㐶晡愶敥㜲〳搸ㅢ㙡㍦㠰㘹捣㘹慣挳愶㈶㈳㉥〸挰捤搵〰摣㘴ㅢ㝣㘷㝦愷㈱搳㔰㔶㌱㠷㈵摦㔰ㄵ挰晥㌰ㅢ〷㔰晣ㄸ挲〵攰㈰㙢愸愶㈳㠹〰㌸㤸㑥㜳㈱搴㑣愸〴挰㈱ㄸ改㥢扡搲つ㘰〶搴㝥〰㜹收㌴搶㘱㔳戳㄰ㄷ〴攰晣㙡〰捥戳つ扥搳搱戳㤱㘹㈸慢㌸㥣㈵㥦㕢ㄵ㐰㉢捣㐶ㅢ㐵㍢㠴ぢ挰㈲㙢愸㥡㤱㐴〰ㅣ㐱愷㑥〸戵ㅦ㔴〲愰ぢ㈳㝤㔳愷戹〱捣㠱摡て攰㐸收㌴搶㘱㔳晢㈳㉥〸挰㠹搵〰㥣㘰ㅢ㝣攷挷て㐴愶愱慣攲㜸㤶㝣㕣㔵〰㈷挲㙣㉣愷㔸〱攱〲昰㔳㙢愸づ㐲ㄲ〱昰㌳㍡晤ㅣ㐲捤㠵㑡〰㥣㡣㤱扥愹㈵㙥〰〷㐳敤〷㜰㍡㜳ㅡ敢戰愹㐳㄰ㄷ〴愰戵ㅡ㠰㠵戶挱㜷挲晥㌰㘴ㅡ捡㉡㝥挱㤲㕢慡〲㌸ㅦ㘶攳〲㡡ぢ㈱㕣〰㉥戶㠶㉡㡦㈴〲攰ㄲ㍡㕤ち愱㡡㔰〹㠰换㌰搲㌷㜵㤸ㅢ㐰〱㙡㍦㠰慢攰ㅦ㌶搶㘱㔳㈵挴〵〱搸扦ㅡ㠰晤㙣㠳敦ち〲㉦〴っ㘵ㄵ㌷戲攴收慡〰㙥㠶搹戸㠵攲㔶〸ㄷ㠰㕦㕢㐳戵〰㐹〴挰敤㜴㕡つ愱づ㠷㑡〰摣㠱㤱扥愹愹㙥〰㉤㔰晢〱摣捤㥣挶㍡㙣㙡㈱攲㠲〰散㔵つ挰㥥戶挱㜷㐹愳ㅤ㤹㠶戲㡡㠷㔹昲搸慡〰ㅥ㠱搹㜸㤴攲㌱〸ㄷ㠰摦㔹㐳搵㠱㈴〲攰㜱㍡㍤〱愱㡥㠰㑡〰㍣㠹㤱扥愹愴ㅢ挰㈲愸晤〰㥥㘱㑥㘳ㅤ㌶搵㠹戸㈰〰㍢㔵〳戰愳㙤昰㕤㔱㔹㡣㑣㐳㔹挵㥦㔸昲昶㔵〱扣〲戳昱㉡挵㙢㄰㉥〰㙦㔸㐳戵〴㐹〴挰㥢㜴晡㌳㠴㕡ち㤵〰㜸ぢ㈳㝤㔳摢扡〱ㅣ〹戵ㅦ挰㍢捣㘹慣挳愶㤶㈱㉥〸挰挰㙡〰㌶戵つ扥㑢㍣挷㈰搳㔰㔶昱㜷㤶扣㜱㔵〰㥦挰㙣㝣㑡昱ㄹ㠴ぢ挰ㄷ搶㔰ㅤ㡢㈴〲攰ㅦ㜴晡㈷㠴㍡づ㉡〱昰㈵㐶晡愶ㅡ摣〰㝥〲戵ㅦ挰搷捣㘹慣挳愶㡥㐷㕣㄰㠰敦扥慤昲㔲昸㕢摢攰扢挲戴ㅣ㤹㠶戲㡡扡㕡㤴晣㌵摣㠲㕦ち㠷㘰㌶晡㔲㌴㐰戸〰㠴慤愱㕡㠱㈴挳㤸愸ㅦ㥤晡㐳愸㥦㘲㈸〰〶㘰愴㙦敡㌳捣攱扣ㄹ㍡〹㙡㍦㠰㡤攱ㅦ㌶搶㘱㔳扣㙡ㄵ〴攰摤㙡〰晥㘶ㅢ㝣ㄷ戸㑥㐱㈶〱戰ㄵ㑢㝥愷㉡㠰挱㌰ㅢ摢㔰㙣换敡㝡摥つづ戱㠶敡㔴㈴ㅡ挶搵ㄹ㑡愷㘱㄰敡㜴っ〵挰㜰㡣昴㑤扤收〶㜰ㅡ搴㝥〰摢挳㍦㙣慣挳愶捥㐰㕣㄰㠰攷慡〱㜸搶㌶昸慥慦㥤㡤㑣〲㈰捡㤲㥦愹ち㈰づ戳㤱愰㐸戲扡ㅥ〰㘹㙢愸捥㐱愲㘱㕣㥤っ㥤戲㄰㙡ㄵ㠶〲㈰㠷㤱扥愹挷摣〰㔶㐲敤〷㌰ㄶ晥㘱㘳ㅤ㌶㜵㉥攲㠲〰摣㔷つ挰扤戶挱㜷挱敦㝣㘴ㄲ〰㝢戳攴扢慢〲㤸っ戳㌱㠵㘲㉡慢敢〱㌰摤ㅡ慡ぢ㤰㘸ㄸ㔷㘷〶㥤㘶㐲愸㡢㌰ㄴ〰戳㌰搲㌷㜵慢ㅢ挰㠵㔰晢〱㌴挳㍦㙣慣挳愶㉥㐶㕣㄰㠰㙢慢〱戸挶㌶昸慥㌷㕥㠶㑣〲㘰㉥㑢扥慡㉡㠰㐳㘱㌶收㔱ㅣ挶敡㝡〰ㄴ慣愱扡ㅣ㠹㠶攱㙥ㄴ改㔴㠲㔰㔷㘲㈸〰㑣㡣昴㑤㕤攸〶㜰〵搴㝥〰㉤昰てㅢ敢戰愹慢㄰ㄷ〴攰慣㙡〰捥戴つ扥换㥤搷㈲㤳〰攸㘴挹愷㔷〵搰つ戳戱㤸㘲〹慢敢〱戰搴ㅡ㉡㕥昹ㅣ挶搵㔹㐶愷愳㈰搴慦㌰ㄴ〰㐷㘳愴㙦㙡㠵ㅢ挰㉦愱昶〳㌸づ晥㘱㘳ㅤ㌶㜵㍤攲㠲〰ㅣ㔵つ挰㌲摢攰扢晥㝡ㄳ㌲〹㠰㥦戳攴㈳慢〲㌸〵㘶攳㔴㡡搳㔸㕤て㠰㌳慣愱扡ㄹ㠹㠶㜱㜵捥愴搳㔹㄰敡㔶っ〵挰搹ㄸ改㥢㙡㜷〳戸〵㙡㍦㠰㜳攱ㅦ㌶搶㘱㔳户㈱㉥〸㐰愹ㅡ㠰愲㙤昰㕤晥㕤㡤㑣〲攰㔲㤶㥣慦ち攰㜲㤸㡤㉢㈸慥㘴㜵㍤〰慥戶㠶敡づ㈴ㅡ挶搵戹㠶㑥搷㐲愸㍢㌱ㄴ〰搷㘱愴㙦敡挷㙥〰扦㠱摡て攰〶昸㠷㡤㜵搸搴㕤㠸ぢ〲㌰戳ㅡ㠰ㄹ戶挱㜷昵昹㕥㘴ㄲ〰慢㔹昲戴慡〰㝥〳戳㜱㈷挵㕤慣慥〷挰㍤搶㔰摤㠷㐴挳戸㍡昷搲改㍥〸昵〰㠶〲攰㝥㡣昴㑤㡤㜷〳戸ㅦ㙡㍦㠰㠷攰ㅦ㌶搶㘱㔳て㈲㉥〸㐰戶ㅡ㠰㡣㙤昰㕤づ㝦ㄸ㤹〴挰ㄳ㉣㌹㔵ㄵ挰㔳㌰ㅢ㑦㔳晣ㅥ挲〵攰て搶㔰慤㐱愲㘱㕣㥤㘷改昴ㅣ㠴㝡ㄴ㐳〱昰㍣㐶晡愶㐶扢〱㍣〲戵ㅦ挰㑢昰てㅢ敢戰愹挷㄰ㄷ〴㘰㔸㌵〰㐳㙤㠳敦㙡晣攳挸㈴〰晥捣㤲户慢ち攰㉦㌰ㅢ㙢㈹摥㘶㜵㍤㕢挰㕦慤愱㝡〲㠹㠶㜱㜵晥㐶愷㜷㈱搴㔳ㄸち㠰昷㌰搲㌷戵㤹ㅢ挰㤳㔰晢〱㝣〴晦戰戱づ㥢㝡ㅡ㜱㐱〰晡㔷〳搰捦㌶㜸㥢〱敡晦㠰㑣ㅢ㜰ㄱ户ㅦぢ㉥敦摦㘲ㅥ挹慢㑥ㅢ㤵搱っ㍤㘱㜱㔷㜷㠷㕣㈲ㅢ㔰㙥敡㤸搹搱摤搴搲戵愸㌵扦㙣搳戲扤㜰挰〲戳ㅤㄷ戰㍢㜱ㅤ摢愳敢㔸戴挸㉣ㄹ攵收㡥挵㥤㐵㜳㑡搳晦挲〵㙥慣ㅦㅥ㍡戹戶㕤慢㜰晢捦慥搹㈲㠵挲㔶㠲㕢㑤晤㜳㐸攸扤昴㈶㉤搹慥换攴戲ㄸ㠱㘳㘳て搱㌹㉤摤慤㘶扦戲㕣愲㤶攵㠶㌲㈸愲㉢愰搴户㍣㘷〱㉥㐹㌵つ㈸㑦敡㙣㈹戵戶戴㥢㝣㌰〶㕡慥搳捤昹攸〰搸愷愳慢㠵摤敦〳捡㜳㍡昳敤㕤㡢㜸㌱戳戸㙣㤳㡡㤱㕣昵慣㉦㡦㙦㘹敦挲㌴昲㈸㜲戹戱摣扣愰攳㐸㝣㄰㘳㜱㕢晢愴晣愲慥晦㠹㐷㐵昱㘱㤱㥢㍣㌴慡㔶搵搶慡㠶摡㠶晦昴昱〹晤ㄳ晢搸愶㔶㍦攷㄰㙣愷摤㥤㉤㠵挵〴㈶㜳挴㈱敢㈸攴㌱慣愹㝦ㅥ㑢摥换㤶慥㠷搰搳㜳挰㕡㉢㍥㘰㄰㜸昹摢昹㜴换㌶㜰㌷扥㐴㌹晤晦〵㌱㜵搲㝥㔳㝡扡㜱㝥搰㐷㐵敡㕦㐰收昵㙥㝥ㄸ〴攷㡤慣㑤㠸つㄱ摣愲戰㘷㘲㑢攰挸扢㔹㠶换攲挳㉤㜴愳㥥挵扤㜱晤扣㝦㜹㍡慥㔶戶攲戲㝦㕢扥㝢㈳㙢挰晥ぢ㝣㤴愰换戶㑤攸㘸㙢换㜳㤳攳〷㈲㥡㡢昹㔶戳愱㍣㙥㜱㜷挷㡣㤶㜶愳っ㈱摢愵慤捡㉦㠵㉡扦搴扡㐰㕦㥥捤㜶㈰㔹㘶慥㡥昹昹捥㤶敥〵㙤㉤挵〶づ搸戲昳㍦戱慤㘲攷慦〳㑣㝤搳挷ㄲ敦ㄵ㝦敢扡㍢ㅥ敥㌱㘸㤲㈱㍡㍥晣搸愲㙢㔵〸晦搴㝦搸㉤㠲〳㡦㍣愱ㄸ㕦㈱㕢㍤敥㔰搸㍢捦㈷㜲㈹ㄶ㥡㑦㡥㠳㐶づ㑥敡㡦㜴挰摤昸ㅡ慥㕣攰扤敥㈵㠸㜵戶ㄲ昴㠵㐳㜸㝡㐷扥戴㜷扥㠸て㌷昵戵㍦摡搴㠰㠷㤶㠷㥡捥〸㥢㍢㈶愰㕦〸㝤㐸㑢㕡㑡㘶㘷〳ㄵ捤昸攸㔶ㅤ摢㐲㐲搶㘳㠸换摣㝤㙡敡敢晢㌵〴捤㌵㐵攷ㅡ㘱㕦㌲㜷㝦㌴㙣㡡㉦晦㠷晢㘶昷攴摡㠶挳㝤㈰㡤㙦戰㙣㝣换㜵晡ㄳ㠶㕣ㅦ㡦挳㜷㜴昸ㅥ愲晥㘵ㄸ扤㡦㑤㘵㥦〵扡㌱っ㌸搵挹㠷㠲搸〱搲㠰㙥〹㘹ㅤ愹㤷ㄵ改攷㙡昹〸㔹摤ㅥつ晡㤳㐶愱㘶㙣攵㘶㈹㙣ㅤ㕦搹㕡挲㠷愳戶戶づて㜵挸摢㉥攷㥢ㄶ挹摡㥡㑤改〵㔱摢愲㠴㄰㕢〷晢㜱㘷㐱晥㜹晣㥣捤㡢搰攲㕡昶昷昸㑦㙥攱戰㔱㑢〲㘱昵㍡愴㕥㜱㤶ㅦづ昳㔱㌳㠰ㅣ攷扤㈰搴㕦㌱攴搳㍦ㄶ昵㤳㤵㝡ㄷ㈳㍥㘱攱㙣ㅥ搸挸捤㜳㌰㔴敦㐱换〳愲ㄱ㘲㤲昷戱挴攳㡣戳摤㌵㐰摢晢㜶昷㈱㈳㜰㌷昸㌱㍤扤摤愹㡦愰搱㈵㜳㝡晢挱攴㐳㙡昴愳攳摦㠳ㅤ晡搳㘱〰ㅤ㍥㠶〳ㅦ搰搰㐶ㄸ㌹愰昸改㥥〰㔰ㄱ昸〰搴攷慥愴㉥㔰ㅢ㌳改㈶㑣晡つㅣ扣愰扥㠳慥ㄷ㔰㝣㑣〴搴㐰㈶攱㕡㔶㠰摡っ摡摥㐱搵㈲㑣㐰㙤㉥㐹慣㠱㘲敢㐱〰愸㉤攰㘳㙣㐹㐷戶㈵〴㌸㙣㐵㠷慤改挰㑥〵〱㌵ㄸ㈳〷ㄴ㍦㤶ㄴ〰㙡㕢昸〰ㄴ扢ㄵ㜴㔲ㄷ愸敤㤸㜴〸㤳戲戳挰ぢ㡡敤〴扤㠰㘲戳㠱㠰ㅡ挶㈴散㍡愸〰㌵〲摡摥㐱戱㍢〱㝦昸搰ㄹ㤳㘰㐱敥㙣㔱搰㈵扢戶愸ㅦ挱挷搸㥥㡥㙣㕦〸㜰搸㠱づ㍢搲㠱ㅤつ〲㙡㈷㡣ㅣ㔰晣㍣㔵〰愸搱昰〱愸敤㕣㐹㕤愰㜶㘶搲㌱㑣捡づ〴㉦㈸戶ㅤ昴〲㡡㑤〹〲㉡捡㈴散㑥愸〰ㄵ㠷戶㜷㔰散㘲挰ㅦ㑥㙢㌲㠹〶挵㔶㠶〰づ㐹昸ㄸ㈹㍡戲捤㈱挰㈱㑤㠷っㅤ搸昹㈰愰戲ㄸ㌹愰昸㐱戰〰㔰扢挲〷愰搸晤愰㤳扡㐰敤挶愴扢㌳㈹㍢ㄵ扣愰昶㠲慥ㄷ㔰攳攰㈲愰昶㘰㤲昱ㄸ㔵㠰摡ぢ摡摥㐱戱摢〱㝦㘸㠵㘰ㄲつ㡡㉤て扡㘴搷ㄶ㌵ㅥ㍥挶〴㍡戲ㅤ㈲挰愱㠹づㄳ改挰づ〹〱戵㌷㐶づ㈸㝥㠲㉤〰搴㘴昸〰ㄴ扢㈴㜴㔲ㄷ愸㈹㑣㍡㤵㐹搹搱攰〵挵㌶㠶㕥㐰戱挹㐱㐰㑤㘷ㄲ㜶㍢㔴㠰㥡〹㙤敦愰搸ㄵ㠱㍦㝣ㄸ㡥㐹㌴㈸戶㐶攸㤲㕤愰昶㠱㡦戱㉦ㅤ搹㌶ㄱ攰㌰㥢づ捤㜴㘰㈷㠵㠰㥡㠳㤱〳㡡ㅦ扤ぢ〰戵㍦㝣〰㉡敦㑡敡〲㜵〰㤳晥㤸㐹搹昹攰〵挵㜶㠷㕥㐰戱ㄹ㐲㐰ㅤ挴㈴散㡡愸〰㌵ㄷ摡摥㐱戱㝢〲㝦昸㔴ㅤ㤳㘸㔰㙣愱〸攰㜰㈸㝣㡣㜹㜴㘴㝢㐵㠰挳㘱㜴挸搳㠱ㅤㄷ〲慡㠰㤱〳㡡㥦ㄹっ〰㔵㠲て㐰戱敢㐲㈷㜵㠱㌲㤹戴捣愴挷挳挱ぢ敡㐴攸㝡〱挵愶〹〱戵㠰㐹搸㍤㔱〱敡㜰㘸㝢〷挵㉥ぢ晣攱攳㜹㑣愲㐱戱搵㐲㤷散摡愲㕡攱㘳戴搱㤱㙤ㄸ〱づ敤㜴攸愰〳㍢㌳〴搴㈲㡣ㅣ㔰晣戰㘳〰愸㑥昸〰ㄴ扢㌳㜴㔲ㄷ愸㉥㈶攵㔷ㄳ㈸㜶㔲㜸㐱戱㝤愲ㄷ㔰㙣慥㄰㔰㑢㤸㠴㕤ㄶㄵ愰㤶㐲摢㍢㈸㜶㘳攰て攷摥㤹㐴㠳㘲㑢㠶㉥搹〵敡㈸昸ㄸ㐷搳㤱敤ㅡ〱づ挷搰攱㔸㍡㕣〶〷〱昵ㄳ㡣㝡㐰〵㙦㔱挷挳〷愰搸挵愱㤳扡㐰㥤挰愴㈷㌲㈹㍢㉥扣愰搸㘶搱ぢ㈸㌶㘱〸愸ㄵ㑣挲㙥㡣ち㔰㍦㠵戶㜷㔰散摡挰ㅦ㍥晡挷㈴ㅡㄴ㕢㌷㜴挹㉥㔰㍦㠷㡦㜱㌲ㅤ搹搶ㄱ攰㜰ちㅤ㑥愵〳㍢㍤〴搴㘹ㄸ㌹愰昸昱搲㠰㉤敡っ昸〰ㄴ扢㍤㜴㔲ㄷ愸㌳㤹昴㉣㈶㘵㘷㠶ㄷㄴ摢㌱㝡〱挵㘶つ〱㜵づ㤳戰㙢愳〲搴㉡㘸㝢〷挵敥づ晣攱ㄳ㠳㑣愲㐱戱挵㐳㤷散〲昵ぢ昸ㄸ攷搱㤱敤ㅦ〱づ攷搳攱〲㍡戰㈳㐴㐰㕤㠸㤱〳㡡㥦㠲つ〰㜵㌱㝣〰㡡㕤㈱㍡愹ぢ搴㈵㑣㝡㈹㤳戲㠳挳ぢ㡡㙤ㅢ扤㠰㘲㔳㠷㠰扡㥣㐹搸摤㔱〱敡㑡㘸㝢〷挵㉥㄰晣攱㘳㠵㑣愲㐱扤㠹㈵㕤戲ぢ搴搵昰㌱慥愱攳㥦㠳ㅤ慥愵挳㜵㜴㜸ぢづ〲敡㤷ㄸ㌹愰昸昱摤〰㔰搷挳〷愰搸㍤愲㘷㜵㠱扡㠱㐹㙦㘴㔲㜶㝡㜸㐱戱扤愳ㄷ㔰㙣晥㄰㔰㌷㌳〹扢㐰㉡㐰摤ち㙤敦愰搸㉤㠲㍦㝣ㅡ㤱㐹㌴㈸戶㡣攸㤲㕤愰㝥つㅦ攳㜶㍡戲㥤㈴挰㘱㌵ㅤ敥愰〳㍢㑣〴搴㙦㌰敡〱ㄵ扣㐵摤〵ㅦ㠰㘲㤷㠹㑥敡〲㜵㌷㤳摥挳愴㜵愸挵ぢ㡡㙤㈰扤㠰㘲㤳㠸㠰扡㡦㐹搸㉤㔲〱敡〱㘸㝢〷挵慥ㄲ搴㠷て㌱㌲㠹〶挵搶ㄲ㕤㌲ㄶ昵㥢攲晦㠳㡦昱㄰ㅤ搹㜶ㄲ攰昰㌰ㅤ搶搰㠱㥤㈸〲敡ㄱ㡣ㅣ㔰晣㌰㜴挰ㄶ昵ㄸ㝣〰㡡摤㈸㍡愹ぢ搴㙦㤹昴㜷㑣捡捥ㄱ㉦㈸戶㡢昴〲㡡捤㈴〲敡〹㈶㘱㔷㐹〵愸愷愰敤ㅤㄴ扢㑦〴搴搳㑣愲㐱つ㠵㔶㤷㡣㐵つ敡昷昰㌱㥥愱㈳摢㔳〲ㅣ晥㐰㠷㘷改挰㡥ㄵ〱昵ㅣ㐶づ㈸㝥㘶㍢〰搴ぢ昰〱㈸㜶慤攸愴㉥㔰㉦㌲改ㅦ㤹㤴ㅤ㈶㕥㔰㙣㉢改〵ㄴ㥢㑥〴搴㥦㤸㠴摤㈷ㄵ愰㕥㠱戶㜷㔰㘹㠴〹愸㔷㤹㐴㠳㘲慢㡡㉥ㄹ㡢ㅡ搴㙢昰㌱㕥愷㘳㌶搸攱つ㍡扣㐹〷㜶戶〸愸㍦㘳攴㠰攲㠷捤〳㐰晤〵㍥〰挵敥ㄶ㍤慢ぢ搴㕡㈶㝤㥢㐹搹㠹攲〵挵昶㤳㕥㐰戱㌹㐵㐰晤㤵㐹搸愵㔲〱敡㕤㘸㝢〷挵㙥ㄶ〱昵ㅥ㤳㘸㔰㙣㘹搱㈵㘳㔱㠳㝡ㅦ㍥挶〷㜴㘴扢㑢㠰挳㠷㜴昸㠸づ散㠰ㄱ㔰㝦挷挸〱挵捦挴〷㠰晡〴㍥〰挵㉥ㄸ㥤搴〵敡㔳㈶晤㡣㐹搹戱攲〵挵㌶㤵㕥㐰戱㠹㐵㐰㝤挱㈴㠷㘱㔴〱敡㥦搰昶づ㡡㕤㉦〲敡㑢㈶搱愰搸晡愲㑢挶愲〶昵㉦昸ㄸ晦愶㘳㈹搸攱㉢㍡㝣㑤〷ㄳづ〲敡ㅢ㡣ㅣ㔰晣攸㝥〰愸敦攰〳㔰散㤶搱戳㠶㘵㔶㌹挳昹㍤㤳搶攰ㄴ扣㘲㘷㡢ㄷㄴ摢㔹㝡〱挵㘶ㄷ〱㠵戳戴㌵㙡〹㐶ㄵ愰昰改搷昵〰戵ㄴ㘱〲慡㥥㐹㌴㈸戶挸攸㤲戱愸㐱㠵攰㘳昴愵㈳摢㘷〲ㅣㅡ攸挰㙦㌳㔳散愸ㄱ㔰㘱㡣ㅣ㔰晣捥㠱〰㔰晤攱〳㔰散慡搱㐹㕤㕢搴〰㈶摤㠸㐹搹〱攳〵挵戶㤷㕥㐰戱㈹㐶㐰㐵㤸㠴摤㌱ㄵ愰㌶㠱戶昷㉤㡡㕤㌴〲㙡㔳㈶搱愰搸㑡愳㑢挶愲〶㌵㄰㍥挶㈰㍡戲捤㈶挰㘱㌳㍡㙣㑥〷㜶摥〸愸㉤㌰㜲㐰昱慢ㄱ〲㐰㙤〵ㅦ㠰㘲昷㡤㑥敡〲戵㌵㤳づ㘶㔲㜶捡㜸㐱㕤づ㕤㉦愰慥㠰㡢㠰摡㤶㐹搸㐵㔳〱㙡〸戴扤㠳㘲户㡤㠰ㅡ捡㈴ㅡ搴㌵搰敡㤲戱愸㐱つ㠳㡦㌱㥣㡥㙣挷〹㜰ㄸ㐱㠷㤱㜴㘰㠷㡥㠰晡ㄱ㐶づ㈸㝥㠳㐳〰愸ㅤ攰〳㔰散搲搱㐹㕤愰㜶㘴搲㥤㤸㤴ㅤ㌵㕥㔰扦㠱慥ㄷ㔰㙣戲ㄱ㔰愳㤹攴㉥㡣㉡㐰㡤㠱戶㜷㔰散捡ㄱ㔰扢㌰㠹〶挵搶ㅣ㕤㌲ㄶ㌵愸㈸㝣㡣ㄸㅤ搹戶ㄳ攰㄰愷㐳㠲づ散攴ㄱ㔰㐹㡣㕣愰〲㥦昵搲昰〱愸㠷㕣㐹㕤愰㌲㑣㥡㘵㔲㜶摥㜸㐱戱摤愶ㄷ㔰㙣挶ㄱ㔰扢㌲〹扢㜲㉡㐰敤づ㙤敦愰搸扤㈳愰挶㌲㠹〶挵ㄶ㥥〰づ㝢挰挷搸㤳㡥㙣敦〹㜰搸㡢づ攳攸挰㡥ㅦ〱㌵ㅥ㈳〷ㄴ扦㈱㈳㘰㡢㙡㠲て㐰戱敢㐷㈷㜵㠱㥡挸愴㝢㌳改㥦攱攰〵挵戶㥣㕥㐰戱㘹㐷㐰㑤㘶ㄲ㜶敦㔴㠰㥡ち㙤敦愰搸攵㈳愰愶㌱㠹〶挵㔶ㅦ㕤㌲ㄶ昵ㄶ㌵ㅤ㍥挶っ㍡戲つ㈸挰㘱㈶ㅤ㘶搱㠱㥤㐱〲㙡ㅦ㡣ㅣ㔰晣㈲㡦〰㔰戳攱〳㔰散づ搲㐹㕤愰㥡㤹㜴づ㤳戲㤷㐰㡡摤㡦㈳扢搸㝡㕥て昶㕥收昴㕤㠲㤶ㄹ捡扣ㄸ摤摣扤慣ㄵつ〰㕣攴㘵㑦㙢㠹ㄷ㜰挳愲挳挵搸㡥㑥㕣㘴慡昳㝥㈷㠱ㄳ晢っ㈶敥㌷搰昳㝤てㄲ㐶ぢ慦㜵搷㕦晦戵晦㍢つ㥣㜸ㄶ摥昳攱㙦挶昰ㄶ㍡〰㈵づ㥣搱㔲散散攸敡㈸㜷て㘹㐶㜳换㄰㝥㝦㐶戹愶㈶㍡慥晥㤷挸ㄸ㌸㈷㔷慣慥㥤摦搸戸㠴㥦㈷て㉦㙣敦㌸戲㕤慡愹敦攲搷㠸〸慦扥㝤㌹つ㕦㐹挸㙤㌸攰㐵㜸㕤㥣挱挶㠱㤰〳晡㐴㜸㘱ㄹ㝦㌵愱㠳㌰ㅥ㌹㘱晣㠴搹昳攲〵㌳㤵捤㤷搳㤹㘴愹㥣㌴戳昱慣㔹㈸愶ㄳ愶㔹㉡挷㌲㤹㑣㌹ㄵ㍡搸㜱捤㐵换挵㝣愹㤴挸㤴捤っ扥〱戴㔴㈸㈷戳㠹㘲㈲㤳挸愵攲挵㙣㈹ㄹ攱㈵㙢愶㌷收㈲挶㌸〴㈲挲㉢搵愲㍡㤴慡㜹㔴昱扡戵愸攸㈰慥昵戵㜸搱戳扥㤷㤳ㄱ㔴愳ち慡愸㑡捡慣敢摢㔷㡤昴㝣㐱㠶敦㌲戴昳つ〳愱㄰慦㐲搷㕦ち捣敢ㄷ㔴昹㈸㌲㤸㉦摤㡣㈲敢㉥㐱㠴㈳㝤愰㘰㐱㈱ㄳ㜲㤳〹攳攷攱㤳敦晡戳昰摣昲㐲㘵攸晢㐳㉦㤷摡昱㑤㥥㕤愱昹搰㙣〴㡤慢敦㈶戴〰扡㡤愱慢晣戶捥㐸㥤㥤摤㔸换㘹㠷㔱っ愵㘸㠵扢ち挱㈸て㝣ㅢ㐷㔰换扤〱㕡敥㉣敡ㅣ慣㈵㌷㔱ㄸ昰㘹㔰戸㜰ㄳ㔳㘷㐱挳捤慣㜲㌳㌱昴㍣㐷挰て㥢㐹ㄸ㘳㍥㐲愱㑥㡣慤捤愴ㅣ㑦攲换㈸搲改㔴戱㤴㐸愶昱㥤㌹搱㕣㉡ㅤ㡦愵㜳〹㙣㉦挵㑣㉡搴攵戸挶㔲搱㕣慥㤴㑤㤶㌳戱㘲戲ㄴ挳ㄷ捣㘵戳昹㘲慥ㅣ㡤㥡㐵㙣㘲昹㐸㍦㍢扤搱㡤ㄸ㘳㌱㐴愴扦㔶昵㙣㈶〳戴捡昱㔲ㄱ慡㜰㔷㍦挵㉡昰㘱挴㌲捥〹㌳换㌱㄰攱挸挶㔰㘰愱挶攰挳㘱㤰扤㐱摣〶昹㐶㌶搱挶戵昴搸㤱㘲〷㡡ㄵ㌰慡㠱㌰ち捤㤳㌸㠲㕡敥㥢㐱㉢㌴㡦挲㘴㝥㥡㑢愱昵搳摣㕣捦㜳㌲㔲㠱收ㄶㄸぢ捤㔳㌰戶㜷扡㤸㤹㉣挷换攵㘸愶㤰㑥愶㌳㌱㠰挵㥥㤵㑡ㄴ戲愹㘴㍥㕥捡㠷㑥㜵㕣换戹㜸㍡㤱㌵㜳愹㘲㌶㥤㡣收捡㠵愴㤹㌱㔳戱〲昶搸㘸㌶ㄹ㉤㐶戶戴搳ㅢ愷㈱挶㌸ㅤ㈲戲㤵㔶昵搰摣㕡慢ㅣ㉦戵㉤㔵戸慢㜶㌷捤㤵捣戲ち㈲ㅣ搹づ㐶㉣〴搳ㅣ愲㡤㙢改ㄱ愵搸㠵攲㘲㐴愸㘱㑣换搱㈵ㅣ㘱㐱敥㈳愰ㄵ㥡㠵㐰㥡㠷〵搲攴〵㜱㈹攲ち㐸搰晣ㄱ挶㐲昳㑡㡣㉤㥡㘶愶㥣㉢愷愳愵㜲㌶㤹㑣㤶㜳挹扣㤹㠸㤶㜰㥣㉡ㄷち㤹㐲㉣㔵ち㕤攵戸攲㔸㔵㈸愵㤲挵㘲㉥㔳㑥ㄶ戳戹㙣ㅣ㈸愳㌹㙣㥥㄰搹㘲㉣挲换敡㑣㙦㕣㡤ㄸ攳ㅡ㠸挸づ㕡搵㐳㜳㐷慤㜲扣搴㘸慡㜰㔷晢扢㘹摥挰㉣㌷㐲㠴㈳㍢挳㠸㠵㘰㥡㘳戴㜱㉤㍤㌲ㄴ㘹㡡搵㠸㔰㔱愶攵攸づ㡥戰㈰昷㌸戴㐲㜳㙡㈰捤挹㠱㌴㜹搵㕣㡡戸ㅢㄲ㌴㤳ㄸぢ捤㝢㌰戶㘸㘶㘳昸㕡摣㔲戱㄰㡦愷㔳挹㐴戲㤸㡢攵㑤㙣㝢㈶㜶攰㑣㍡ㄶ㉤㠶敥㜵㕣㘳㈵散攴㘶〲㍢㜵㍡㤷㡣㘶愲㠰㕤㡥挶㑡昹㘸㉡ㅡ㉢挶㑡挵〸慦扤ぢ捤晢㄰㘳摣てㄱ㐹㙢㔵て捤㡣㔶㌹㕥㙡㔷慡㜰㔷㝢戸㘹慥㘱㤶㐷㈰挲㤱摤㘰挴㐲㌰捤摤戵㜱㉤㍤昶愰ㄸ㑢昱ㄴ㈲搴ㅥ㑣换搱搳ㅣ㘱㐱敥㝢㐱㉢㌴攳㠱㌴愳㠱㌴㜹㘹㕤㡡㜸ㄶㄲ㌴挷㘳㉣㌴㥦挳搸愲ㄹ捤㤶㡡㐵ㅣ〲攳昹㑣㉡㔹㑡㘶昳㌱㌳㤳㉤㘴㜳挹㐲㉡ㄶ㌵㌳愵搰昳㡥㙢㈱ㅡ㡦㈵㡢攵㐲㉡ㅦ㡦㈶㔳改㑣づ㕢㜴㉡㥡㈹㘶昳㜱ㄳ㡦㐶㌱㌲挱㑥㙦扣㠰ㄸ攳㐵㠸㐸㤳㔶昵搰攴㔵㝡㘱敥㜸愹挹㔴攱慥㝥攴愶昹㉡戳扣〶ㄱ㡥㑣㠱ㄱぢ挱㌴愷㙡攳㕡㝡㑣愴㘸愲㜸ㅢㄱ㙡㍡搳㜲昴づ㐷㔸㤰晢㑣㘸㠵收㔶㠱㌴户〸愴挹敢敦㔲挴㝢㤰愰戹て挶㐲昳㝤㡣㉤㥡〹㌳㤹㑤攳搹愵㔸㈸㈷㤲昸㤲攲㕣㌹㡦㉤㌳㡡摤㍦㥦㐸㈶㡡昹搰〷㡥㙢㈹㙦愶㑢㜸攲㐹挷㜳搱㘴扡㤰挵㐱愱㔰挶㍦㍥て攱昵㑢㌹戲慦㥤摥昸㄰㌱挶㐷㄰㤱搹㕡搵㐳㤳㤷昲㠵㈶ㅤ挴㔵敤㑦ㄵ敥㙡㈳㌷捤捦㘹晦〲㈲ㅣ㌹〰㐶㉣〴搳晣戱㌶慥愵挷㜴㡡㘹ㄴ摦㈰㐲ㅤ挴戴ㅣ㝤换ㄱㄶ攴㍥ㄷ㕡愱㔹ㅢ㐸戳㈶㤰㈶㉦搲㑢ㄱ慡㕥㘸ㅥ㡡戱搰慣挵搸愲㤹㉣ㄴ㤲㠵㝣㍣㥥㉦㈴㘳挹㜲扥㥣㡦攲搵㥦㔹㉥㘵㜲昹㔲㍡㤷㉤㠴晡㌸慥搱㔴慡㤴捡攳戰㙡㐶昳挹㑣愹㔰挸攳ㅢ愲搳戱㔲㉥㔶㡥ㄷ换搱㜴㘴㥥㥤摥愸㐳㡣㔱てㄱ㌹㑣慢㝡㘸昲㝡扦搰㜴扣㔴㠹㉡摣搵㍦扦㜲㍤愷昷㘳㤶晥㄰攱〸慦改㔷愵㔹搶挶戵愴搶㑣㌱㥢㘲㈰㐲搵〲愶攵㘸㄰㐷㔸㤰晢攱搰ち捤昷㌱愱晦㌹晤㕤㘸晤捦改ぢ昵㍣㕢㈲ㄵ戶捤㔶㡣㠵收㔶ㄸ㕢㌴㔳愹㔴㍡ㅤ㑢ㄶ愲昹㔴㉥㤹㉢㈴昲愹㡣㤹㉥挶㌳㜹㍣扢㤷㤲㤹㘲㘸㙢挷搵捣攲搹㈶㔶㉣ㄴ㜳㈹㌳㤹㉦㤹搹㑣㈹ㄳ㑦愷戳搹㐴㍡㤵㌷戳㠵㐸㥢㥤摥ㄸ㡣ㄸ㘳ㅢ㠸㐸扢㔶昵搰㘴㔳㠰搰㜴扣㔴㈷㔵戸慢㌷摣㌴㠷㌳换〸㠸㜰㠴ㄷ晥慢搲散搶挶戵愴挶㉦㠹㌰づ愴ㄸ㡤㔰戵㠴㘹㌹摡㤹㈳㉣挸㝤㈹戴㐲昳戹㐰㥡㝦〸愴戹㑣捦ㄳ㐳㉡搰㍣ち㘳愱ㄹ挷搸愲㘹㈶㘳㌸っ愶ㄲ搸挶昲挹㔸ㄱ㕢㘳㌱㕥㡡收攲戹㘲ㅥ㔸昱ち㈹攱戸㘲㍢捣㤵昰㉦ㄹ㑤㤶㤳㐹㍣㤵愷愳昹㔲㉥㔵㈸㤹挵㕣㈲㕦㠸㐷㡥戶搳ㅢ㐹挴ㄸ㈹㠸挸㌱㕡搵㐳㤳㥤〳㐲搳昱㔲挷㔳㠵扢㝡捣㑤㜳㌷㘶搹ㅤ㈲ㅣ㘱㜷㐰㔵㥡㈷㙡攳㕡㔲换㔳ㅣ㐶搱㠴㔰戵㠲㘹㌹㥡挸ㄱㄶ攴晥㔳㘸㠵收㍤㠱㌴敦ち愴挹㥥〰㈹㘲ち㔲㠱收捦㌱ㄶ㥡㔳㌱戶㘸㘶㤳改㜸㌹㤱挸攳〵㘶㌶㤹㐸㤸㌸㜲挶攲㠹㔲㍥㥦㑡㠳㕢㈱ㄳ㥡收戸㘶ㄲ愹愲㔹㈸㤷㤳㔱扣㠴㑦㤶昱㠴㠵攷昶㐲㉥ㄹ㑦收昰㙥㉦㥡㠹㥣㙣愷㌷愶㈳挶㤸〱ㄱ㌹㐵慢㝡㘸㥥慡㔵㜴㄰㔷㜵〶㔵戸慢㥢摤㌴㥢㘹㥦〳ㄱ㡥戰㠵愰㉡捤戳戴㜱㉤愹㉤愰㤸㑦㌱ㄷ愱敡ㅣ愶攵攸㄰㡥戰㈰昷㔵搰ち捤㉢〳㘹㕥ㅥ㐸㤳㡤〳㔲㐴ㅥ愹㐰昳ㄷㄸぢ捤〲挶ㄶ捤㜸㉡㥥㌳㤳㜸ㅤ㥥㡦昱ㅤ㌰晥㡢挵戱捤㤹㐰㔷㑥㘶捣㘲愸攸戸愶捣㔸㉣㔷捥㤶㔲昱㔲㈱㔹㉥愷ぢ㈶㕥て攴㌳愵㘴㈹㘵㐶ㄳ㌹㌳㜲㥥㥤摥㈸㈱挶㌰㈱㈲攷㙢㔵て捤ぢ戴捡昱㔲ㄷ㔳㠵扢晡㠵㥢收㐲㘶㘹㠵〸㐷搸㘷㔰㤵收愵摡戸㤶搴㍡㈸昸攱ㄱ愳ㅢ愱敡㜲愶攵㘸㌱㐷㔸㤰晢㤵搰ち捤㔳〲㘹晥㍣㤰收㔵㝡㥥㘵㐸〵㥡㔷㘳㉣㌴㡦挲搸愲㤹㉣ㄷ㑢搹㔴慣㥣㐹㥢㜱ㅣ㈶换戹㑣〶㐸㑢㠹㘸㌶㥡捥攰㈵㝤攸㘸挷戵㤸捥㤹昹㜲慥㤴㑦攷㑢㐹扣〳㉡愴捡㜱㌳㠳㌷㐵㌹扣㡡㉦挴ㄲㄱ昶㈸挸㍥㝣っ㘲㡣㘳㈱㈲搷㙡㔵て㑤㌶㉡㠸ㄷㅤっ扡慡敢愹挲㕤晤挴㑤㜳㌹敤㉢㈰挲㤱ㅢ㘰慣㑡昳㐶㙤㕣㑢㙡㑢〴ㅤ挵㘹㑣㝤㌳搳㜲㜴㍡㐷㔸㤰晢慤搰ち捤捥㐰㥡㡢〲㘹摥愶攷㌹ㅢ愹㐰昳搷ㄸぢ捤㜳㌰戶㘸收戰〵㈶昲昹㝣慣㠴㌷㌸㘶㉥㔶攰ㄱ搴㡣攵㤲挵㜸㌹㥦挹㤹愱㤵㡥㉢㕥攵愷㔲搹㕣愹㠸戳㍤搸㌶㌳搹㔲㈱㤶捣攱㐵㝦戱㥣㌰㔳昹㔲㠴㡤っ挲㘹ㄵ㘲㡣㜳㈱㈲慢戵慡㠷㈶扢ㄹ㉡扤搴㕤㔴攱慥捡㙥㥡ㄷ㌱换挵㄰攱挸摤㌰㔶愵㜹㡦㌶慥㈵戵㘳㈹昸㥤ㅦ挶搵〸㔵昷㌱㉤㐷搷㜰㠴〵戹㍦〰慤搰㍣㈸㤰收㡦〳㘹㍥愸攷昹ㄵ㔲㠱收晦㘱㉣㌴慦挷搸愲ㄹ㡤攲㈵㔱㍡ㄱ㑦攲搷㐲㤲搸㙤ぢ㔹散挷戹㌴㥥慥昹扡搳㑣㠴㙥㜰㕣㑤㍣搳㘴㜱ち㉤ㅡ挳㥢搰㌸扥㔲㌸㤶㑦㐵㑢㜸愶㡡㥢㘴㥢㡢戰摢㐱㌸摤㠸ㄸ攳㈶㠸挸挳㕡搵㐳㜳㡤㔶㌹㕥敡㌱慡㜰㔷㌳摤㌴㙦㘷㤶搵㄰攱〸摢ㅡ慡搲晣㥤㌶慥㈵戵ㄵㄴ换㈹敥㐳愸㝡〲㐶愱㜹㍦㐷㥡收㔳搰ち捤昱㠱㌴昷ち愴昹㌴㠲愴㠸㠷㤰ち㌴㝦㡦戱搰㝣ㄸ㘳㡢㘶㈶㥦㈹攳㈸㔹㑥㥢㘹㥣㑤挲晢愰㜴㈹㔳㡣愶㤲㜱㘰捡攲㜵㝤㘸㡤攳ㅡ㑢攴㡢戱ㄸ捥㌴㘵㜱㠸挵ぢ晣〲㕥㜱ㄶ搳㈵㌳ㄳ㉦㤴攲昱㔴㌱挲㤶〸愱昹〸㘲㡣㐷㈱㈲㝦搰慡ㅥ㥡捦㙡ㄵㅤっ扡慡ㄷ愸挲㕤愵摤㌴㥦愴晤㈹㠸㜰㠴扤て㔵㘹晥㔱ㅢ搷㤲攱愹ㄴ愷㔰扣挰搴㝦㘲㕡㡥㕥攴〸ぢ㜲㝦〵㕡愱戹㔳㈰捤ㅤ〲㘹扥慡攷㜹ㄹ愹㐰昳㌵㡣㠵收㉢ㄸ㕢㌴㘳㤹㐴愱㠴㘷攷㜸㌲㤵㑦收愲戱㕣愱㥣㉤㈶愱㉢㤴㌲㠵㘸㌱ㅥ㝡戵挷戵㡣㌷愱㌸㕦㥢㡦昲㕤㔳㈹㕥挸㤶㜲挰ぢ挴改㜴扡㔴㉥㐴搸㌷㈱㌴㕦㐳㡣昱㍡㐴攴つ慤敡愱昹愶㔶㌹㕥敡㉦㔴攱慥戶㜵搳㕣换㉣㙦㐳㠴㈳㙢㘱慣㑡昳㙤㙤㕣㑢㙡攷㔰昰慢㑤㡣てㄱ慡晥捡戴ㅣ㝤挴ㄱㄶ攴晥㉥戴㐲㜳㤳㐰㥡㤱㐰㥡敦改㜹㍥㐵㉡搰㝣ㅦ㘳愱昹ㄹ挶ㄶ捤㠲挹㡤㉢㑤㝡昱㘴扡ㄴ捤ㄶ昳攵㔲㉡ㄳ㡤攲㡣㔱っ㐷捥搰攷㡥㙢㉡㔶挴挹昲㌸捥㝢㈷ぢ挹㑣㍡㤷㉦挷㜲搸昹㔳昹㙣㍣㕤捣㘴捤挸〷㜶㝡攳ぢ挴ㄸ晦㠰㠸㝣愸㔵㍤㌴㍦搲㉡挷㑢㝤㐲ㄵ敥㉡攴愶昹㌵戳㝣〳ㄱ㡥㝣ち㘳㔵㥡㥦㘹攳㕡㔲扢㠰㠲摦㤳㘲搴㠵㤰昱ぢ愶攵愸㥥㈳㉣挸晤㥦搰ち捤慦晥ㅤ昴㕥攸㕦搰晡摦ぢ㝤愹攷攱慦㤲㠱收扦㌰ㄶ㥡㘱㡣㉤㥡〹扣慢挱搹づㅣ㉡㜱摥㌸㠳愷愳㤲ㄹ㑦㐴昱㥡ㅥ㑦㑥搸㤳昳愱㝥㡥㙢ㄹ㠷挸㘸捡㉣攴㘳摣㝡换㈹ㅣ㐳㜹㔸㠸攳攲〲摥挱攳ㄵ搲扦敤昴㐶㝦挴ㄸ〳㈰㈲㕦㘹㔵て捤慦戵捡昱㔲摦㔱㠵扢晡㍢㔶挳㌹㕢扣㈹戳っ㠴〸㐷扥㠷戱㉡㑤㕡挴戸㤶搴㉥愷戸㡣㘲㌰㐲㤵戴㔶㜰戴つ㐷㔸㤰㝢ㅤ晣㠵收㕦〲㘹晥㌹㤰㘶扤㥥㘷㈸㔲㠱㘶〸㘳愱㌹っ㘳㡢㘶㍣ㅤ㑢愷戲戱㌸捥〷愵㤳昹㙣㉡て㔸㜱扣㥡捦ㄶ攲㌱㌳㥤㐸㠴㠶㍢慥改㘴〱愷攸㜰戸㑣㤶㡡㌸㈳㔷捣㈶㡢改㜲愹㔴㉥攵愲㝣攳㤴㡣戰㑤㐳昶昴ㄱ㠸㌱㐶㐲㐴ㅡ戴慡㠷㈶㝢㌵挴㡢づ〶㕤㔵㝦慡㐸昳㡦㙥㥡愳㘸ㅦつㄱ㡥っ㠰〳晥㠲捦㝡戰㑦㐳㡣㐲昳㍡扡㕤㑢㤱㘴㙡改扦攰㈸挵ㄱㄶ攴扥〹晣㠵收ㄳ㠱㌴㝦ㄷ㐸㜳㔳㍤㑦づ愹㐰㜳㈰挶㐲㜳㔷㡣㉤㥡改㡣㠹㜳ㄶ㌸㙢㠴ㄳ㜲㌸㜱㠹㘷㥥㘲㌶㥡捦挴攳㤹㌴㥥摢换㘶㘸㌷挷ㄵ慦㐹ぢ㘵㌳挷㔳㜰㜸㙦㤹㈸攲昴㝣ㅣ挳㘴㌴㔱挴〹㝣㍣ぢつ戲搳ㅢ扢㈳挶ㄸぢㄱ㘱ぢ㠷愰敢愱挹㠶づ㔱㌹㕥㡡ㅤㅢ㐲昳〱㌷捤〹捣搲〴ㄱ㡥㙣つ〷晣〵搳ㅣ慣㡤㐲㤳㕦攰㘲昰敢㘰㡣改〸㔵摢挲㐸㠰挶っ㡥戰㈰昷㈱搰ち捤㕦〷搲扣㌵㤰㈶㕢㌵昰㠷㑦扣㈰ㄵ㘸戲㉤㐳㘸捥挶搸愲㔹㡥㤷㌲㔹ㅣ㈹㜳ㄹ㕣扡㐸收㤳㜹扣㍡挷换㥤〴㥥慣昱㐴㥤捦㠵㥡ㅤ搷㘲㌹㤳㡢㘷㜰挲㈹㠱ㄷ㔴挹㝣ㄹ㔷ㅡ㜱㤶㈴㤱㡣㥡㌸㈹㥡挸攷㈲㙣昸㄰㑥㜳㄰㘳散〷ㄱㄹ愱㔵㍤㌴㐷㙡ㄵㅤっ扡慡ㅤ愸攲戶㜹慤㥢收挱戴捦㠵〸㐷搸搹㠱扦㘰㥡散昸㄰愳搰扣㠳㙥慢㈹㑡㑣㍤ㅡㄶ愱㘹㜲〴戵摣搹挹㈱㌴㉦っ愴㜹㝥㈰㑤昶㜳挸㍣㉤㐸〵㥡散摤㄰㥡㠷㘳㙣搱捣㐷㘳㘶ㄱ㍦捣㤴挲㠵〹㍣慤ㄷ昳㈶摥㈵㤶ぢ㐵㕣㈹㑡㈵戳㘶㈶戴搰㜱捤㤴攲㜸昵㙥收㜰愱ㄶ㠷摡㕣㌶㙢收㡢搱㥣ㄹ㡤攱㌴㘷㉥㥢㑡㐷搸ㄵ㈲㌴㕢ㄱ㘳戴㐱㐴攲㕡搵㐳㌳愱㔵㡥㤷㘲敦㠷搰㍣挳㑤戳㡢㔹扡㈱挲ㄱ戶㝦攰㉦㤸㈶摢㐲挴㈸㌴昹搵㌲〶扦愸挶㌸〶愱㑡摡㍤㌸㍡㤶㈳㉣挸㝤㜷昸ぢ捤ㄳ〳㘹ㅥㅦ㐸㜳慣㥥攷〴愴〲捤㍤㌰ㄶ㥡㈷㘲㙣ㅦ㌷㡢㈶捥戱攵㑢挵㔲扣㥣㡣昱ㅤ㜸㌱㤱㉥攰ㄵ㑦㍣㥡捤挴㔲愹搰㜲挷㌵㤵〲㜵㥣㘸㑦挴ち㜸㘷㡦㔷敦㔱㥣㑥㉥㈷攳㘶ㄶ㈷㍡昱㝥㍦挲搶ㄱ愱戹〲㌱挶㐹㄰㤱扤戴慡㠷㈶晢㐷㉡扤㔴ㄳ㔵摣㌶㤷戸㘹㥥捡㉣愷㐱㠴㈳ㄳ攱㠰扦㘰㥡散ㅤㄱ愳搰㕣㐳户㠷㈹㔶㈱㔴㑤㠶㠵〰㡤㜳㌹挲㠲摣搹ㄳ㈲㌴てて愴戹㈰㤰收㌴㍤捦〵㐸〵㥡搳㌱ㄶ㥡ㄷ㘲㙣敦改挵戲㤹㌶昱ㄶ愸捣㙤戳㤸㉡昰㥤㈳㝥㈳戰㤴㌰昳搱㘲愱㄰扡挸㜱㉤攱搲㙦ㅣ㙦㐳㤳㈵㍣攷愷昲㌸㈳㡡㤷愵㌸㌵㥡㉥㤶㡢㤹㘸㍥ㄶ㤹㘱愷㌷㉥㐶㡣㜱〹㐴㠴㙤㈵㠲慥㠷㈶㥢㑣㐴㐵〷㜱㔵戳愹㈲捤㐳摤㌴慦愲晤㙡㠸㜰愴ㄹづ昸ぢ愶㌹㐷ㅢ㠵收ㄳ㜴㝢㥣攲㐶ㄶ戰㥦㌶摥㠴搱㠰㍥昵㙣㤹搸捤搳㕢㄰晣戵ㄹ愳扣扦㕢㌲ㄱ扦㐳挲㕥㐹晣慡㡤戹捣晡㤴㝤㕤敤慥晦㔹㉥㜶㉦昰㑢㌶㜸慦㥦㡤戵晥〱㜹戸㝤昴㜴愵㌰攳㜶戸ㅢ户㘰㠵敢攷㘲㜵愳㐱㈵慥敢㘷㍤ㄱ㔸㌳愸㙤㑡ㄷㅡㅢ昰昳戰㜳㍡挶㌹扦㉤扡戱㙥㜸ㄸ愵㝦㑥㘳㘴㡦㘶㕣愱ぢ㕦搰搲㙤敡戰㔹㥤㑥ㅣ㝥㥥〲ㅤ㉥㌰㡣攲㡦㙦っ敡ㄹ戹扥愵㘰敢ㅥ敤㤴昶㉥晣㔰㡣㔹搲ㄹ扢昰㐹晥扡摡㍥㉡昰㡢㐳散㕦ㄱ攵搷ㄲ㌰ㅢ㝥㉡㘶㑡㠹〰戶づ昸㡥㠶昱㉤摤昲ㅤ㈷㠳㘱㔷〶摢㘵㐲户㘱㙤㐳㘳㐷捣ㄸ㤱㑡搵捦挴〳戱摥㜳㔴㘲攷㡣搸㠲昱ㅤ㐹户㈳愱㍡〴愹挹㕥ㄹ〷㜳㤲㍢慣㐹愶㡤㐸愵搵㔴㑣挲㠹戸㈵㠵㡤㍢改捤㥤㐳慢ㄴ扢㘹㌸㘰戶㐶㌶愵攰㍤〲扥㘴愱攲昶挹㥥昶㜰㉦敢晦〶晢晦挸㕥㡤㈵ㅤ㜱㠸ㅡ㝡捥戸晡㍦ㅦ㜷搹愷搷敦㌶昲㤲㕢扥户晦㍦捥㡥慣㤹扢昶搹昱晢㡦㕣戶愷㙡㐵挴㐸㘸㡤户㈸晥㐲挱㍤㐹㑤㐴ㄱ慦攰㙢ㅣ㝣㍦攸搰㘴ㅢ扣㍦攸㄰㘹㐳㈶晣攱㥡㌰敡ㅤ搰㐷戱昱㠴㍢㥣ㅡ㡦〸㙥攵愴㘴㍣挸㔵敥㠶摡〲搴㠹愵搰㐳搰攱㔱㘸㈲愰㍤攰愸㘹㠴㡤㌵昴㕥散㜸㜷搱晢㔱换㥢㡦㤹摡搵昶戶攰晦ㄶ㤶挶愳攱戳㘱搰㡥搱ㄱ敢つ㙤〵㈲㠲愰愵㔰㑥㈰戴愴㙤昰晥〸㐴攴㈴㘴挲ㅦ慥㕣愳㜶㐰㘳㝦㠹㐰㡢㈳挲㠱昶っ㌱㥣〶㤳〵㡤㑤㈷愱㘷㉤っ搳㐶㈴㜳㙡㡣㡤挱摡慡㥥愷昷改㡥昷愹昴㝥搱昲㥥㌱㈲㤹㔵㍢搹摥ㄶ戴㤷㘰㘹㕣〹㥦つ㠳戶㑡㐷昴〶敤㥡搷户㍥晡攰㌵换昷㔴ㄷ㈳㈲〸摡㐸㥢㡤㙦㑢ㅢ㘱ㅢ扣㍦ㅣㄱ戹〴㤹昰㠷戳ㅡ愸ㅤ搰搸㐶㈲搰㠶㈱挲㠱昶㈶㌱㕣つ㤳〵㡤扤㈵愱户㉣っㄳ戹愵㙤㙢㘳戰愰慤愵昷㌵㡥㌷摢㑢㐲敦㔸摥戲愵㙤㘵㝢㕢搰晥〶㑢攳つ昰搹㌰㘸㌷敡㠸摥愰㌹扢攷㙡㐴〴㐱ㅢ㘴戳昱㐱ㅢ㘸ㅢ扣㍦㌶ㄱ戹〳㤹昰㠷㜳㉦愸ㅤ搰敥挶㐰愰㙤㠲〸〷摡挷挴㜰ㅦ㑣ㄶ㌴戶㤰㠴㍥戵㌰㑣㈵戴㡤㙣っㄶ戴捦改㝤扦攳㝤㉦扤晦㘱㜹ぢ戴戰敤㙤㐱晢ㄲ㤶㐶昶㝢㙣ㄸ戴㐷㜴挴㝡㐳㝢ちㄱ㐱搰敡㙤㌶㍥㘸㜵戶挱晢〳ㄵ㤱愷㤱〹㝦戸㜸㡦摡〱㡤㑤㈱〲慤ㄶㄱづ戴敦㠹攱〵㤸㉣㘸捦㘱㈹挴ㅦ㉥挶㌱㙤㍡㜷捦敦晥攵㍥愶昵㠱㐵扤攸㜸㍦㑦敦㝡换㕢㜶捦慦㙣㙦ぢ㕡㕦㔸ㅡ㕦㠵捦㠶㐱㝢㑤㐷昴〶捤搹㍤摦㐶㐴㄰戴㝦愰㥣挰㘳摡ㄷ戶挱晢愳ㄶ㤱㜷㤰〹㝦㌸戱㠳摡〱㡤扤ㅦ〲敤㌳㐴㌸搰ㅡ㠹攱㐳㤸㉣㘸㙣〸〹㙤慣㌱攰搰晥昷ちっ㥢搲晢㈳挷㥢㍤㈱愱㐱㤶昷〴㙥㤷敦摢摥搶㜶戹㌹㉣㡤㥦挳㘷挳愰㝤愱㈳㝡㠳收散㥥摦㈰㈲〸摡㍢㌶ㅢ摦㤶昶戶㙤昰晥㄰㐶攴㕢㘴挲ㅦ㑥㍦愱㜶㐰㔳㈸㕤愰晤〵ㄱづ戴敤㠸愱づ㈶ぢㅡ晢㍥㐲㐳㉤っ㤳㠸攱㡤ちっ挳改㕤敦㜸昷愱昷㐸换㕢㜶捦㔷㙣㙦㙢㑢摢ㅥ㤶挶㝥昰挱摦〶扣攴攸慦㈳搶ㅢ摡㐰㐴㡣攴慡㝡㕥㜲扣㘸戳昱㐱㝢挱㌶㜸㝦㍣㈳㌲〸㤹〴摡捥愸ㅤ搰搸挹㈱搰㥥㐳㠴〳㙤ㄷ㘲ㄸっ㤳〵㡤敤ㅤ愱㤸㠵㘱㌲㜷捦摦摢ㄸ慣㙤㈷㐱敦㙤ㅣ敦慤改㥤戲扣㘵昷㝣挲昶戶愰㘵㘰㘹ㅣづㅦ晣㙤〰戴ㄱ㍡愲㌷㘸捥敥㌹ㅡㄱ㈳〳愰㍤㙡戳昱㐱㝢挴㌶㜸㝦㜰㈳戲㌳㌲〹戴戱愸ㅤ搰搸戰㈱搰ㅥ㐶㠴〳㙤㑦㘲㐸挲㘴㐱㘳ㄷ㐷㘸㥣㠵㘱㌲户戴〷㙣っㄶ戴〹昴㑥㌹摥〹㝡㑦戴扣㘵㑢扢挷昶戶愰㑤㠲愵㜱㌷昸攰㙦〳愰敤慥㈳㝡㠳收散㥥㑤㠸ㄸㄹ〰敤づ㥢㡤て摡㙡摢攰晤㤱㡥挸㐴㘴ㄲ㘸㌳㔰㍢愰戱㉦㐳愰晤ㅡㄱづ戴㔹挴㌰ㅤ㈶ぢㅡ㥢㌵㐲晢㙡っ㜸攵㜵㜳〵㠶㘶㝡捦㜰扣愷搱㝢㍦换㝢ち户换敢㙤㙦ぢ昱〱戰㌴㌶挳〷㝦ㅢ〰㙤㡥㡥攸つ㥡戳愵捤㐵挴挸〰㘸搷搸㙣㝣搰慥戶つ摥ㅦ昶㠸ㅣ㠲㑣〲敤㄰搴づ㘸㜹㡣〵摡㤵㠸㜰愰捤㈳㠶ㄲ㑣ㄶ㌴昶㘴㠴昲ㄶ〶扣㑥㡢愹㑢㉢㌰ㄴ改㙤㍡摥㐵㝡㥢㤶㌷戶戴愸扡搰昶戶戶戴昹戰㌴㉥㠴て晥㌶〰㕡慢㡥愸〶敤攵㠷㜷㍡昶昹摤ㅥ㜹昰戱攴攳慦㝦㜹晡捡㍤㔵㌷㈲㐶〶㐰㍢搷㘶攳㠳戶捡㌶㜸㝦っ㈴戲ㄸ㤹〴㕡ㅢ㙡〷㌴㜶㔹〸戴㜳㄰攱㐰敢㈰㠶㘳㘰戲愰戱昵㈲㜴㠴挶㠰㉤敤㡣ちっ㕤昴㍥搶昱㍥㥡摥㡢㉤敦㐹摣搲㑥戱扤慤㉤敤㐸㔸ㅡ㤷挳〷㝦ㅢ〰㙤㠵㡥愸〶つ搹攴收㙣㘹愷㈱㘲㈴㔴摥㈷㠲㤳㙣㌶㍥㘸㉢㙣㠳昷〷㐴㈲愷㈳㤳㐰㍢ㄶ戵〳ㅡ㥢㈹〴摡㠹㠸㜰愰ㅤ㐷っ慢㘰戲愰戱挳㈲㜴㠲挶㠰㉤敤㈷ㄵㄸ㤶搳晢㕣挷㝢㈵扤㑦戲扣㘵㑢㍢捡昶戶戶戴㥦挱搲㜸ㄱ㝣昰户〱搰㉥搶ㄱ搵愰昹戶戴慢ㄱ㌱㌲〰摡㘲㥢㡤て㕡户㙤昰晥攸㐸攴ㅡ㘴ㄲ㘸愷愳㜶㐰㘳捦㠴㐰敢㐴㠴〳敤㑣㘲戸ㄱ㈶ぢㅡㅢ㈹㐲㘷㕢ㄸ愶㜰昷㙣户㌱㔸摢捥㑡㝡摦攴㜸摦㐰敦㜳㉤㙦㠱㜶戸敤㙤㐱㍢て㤶挶摢攱㠳扦つ㠰戶㕡㐷慣㌷戴晢㄰㌱㌲〰㥡㘹戳昱㐱㉢搹〶敦て㤵㐴敥㐷㈶㠱㜶〹㙡〷戴㠷㌰ㄶ㘸〵㐴㌸搰㉥㈳㠶㐷㘰戲愰戱㕦㈲㜴㠵ぢ挳愱ㄵㄸ慥愲昷愳㡥昷ㅡ㝡㕦㘳㜹攳㥣㐸㑣ㅤ㘴㝢㕢㠸慦㠳愵昱㐹昸攰㙦〳愰㍤愵㈳搶ㅢ摡ぢ㠸ㄸㄹ〰㙤㍦㥢㡤て摡ㅣ摢攰晤㜱㤳挸㡢挸㈴搰㙥㐲敤㠰挶づ〸㠱㌶ㅢㄱづ戴㕢㠸攱㌵㤸㉣㘸㙣㡢〸摤㘶㘱挰㤶㤶㔶㌳㉢㌰摣㑥敦搷ㅤ敦㔷改㝤㠷攵㉤㉦㌹愶摡摥搶㤶㜶㈷㉣㡤㙢攱㠳扦つ㠰昶戶㡥愸〶つ搹攴收扣攴昸㄰ㄱ㈳愱昲ㅥ搳㈶摡㙣㝣搰㥡㙣㠳昷〷㔱㈲ㅦ㈱㤳㐰扢ㅦ戵〳ㅡㅢㅤ〴摡㜸㐴㌸搰ㅥ㈴㠶㉦㘰戲愰戱晢㈱昴㤰㠵〱㙦搸㘳㙡てㅢ㠳戵敤慣愱昷㍦ㅣ敦捦改晤愸攵㉤扢攷慥戶户〵敤户戰㌴㝥つㅦ晣㙤〰戴㙦㜴㐴㌵㘸扥㘳㕡ㅤ摥㐰㡦っ㠰㤶戲搹昸愰㈵㙤㠳昷㐷㔴㈲昵挸㈴搰㥥㐶敤㠰挶㝥〶㠱ㄶ㐷㠴〳敤ㄹ㘲攸て㤳〵㡤㑤づ愱㘷㉤っ㜸㜱ㅢ㔳㘳㙣っㄶ戴攷改㍤挰昱㘶㥦㐳攸㐵换㕢愰敤㘴㝢㕢搰㕥㠲愵㜱㔳昸㙣ㄸ戴㠱㍡㘲扤愱つ㐶㐴㄰戴㤱㌶ㅢㅦ戴ㄱ戶挱晢挳㉢㤱㙤㤰㐹愰扤㡥摡〱㡤㙤ぢ〲㙤ㄸ㈲ㅣ㘸㙦ㄲ挳〸㤸㉣㘸散㘵〸扤愵㌱攰㈵挷戶ㄵㄸ搶搲㝢愴攳㍤㥣摥敦㔸摥㔳昹㤲㘳㉢摢摢㐲晣㌷㔸ㅡ搹㜸戰㘱搰㐶敢㠸㙡搰㘴摦㠴㜰㕥㜲㈴ㄱㄱ〴㙤㤰捤挶〷㙤愰㙤昰晥㔸㑢㈴㠵㑣〲敤㈳搴づ㘸散㑥㄰㘸㥢㈰挲㠱昶㌱㌱散づ㤳〵㡤㉤ぢ愱㑦㉤っ搳戹愵㙤㔴㠱攱㜳㝡㡦㜵扣搹戵㄰晡㠷攵㉤㕢㕡搸昶戶戶戴㉦㘱㘹㥣〰㥦つ㠳搶愴㈳慡㐱昳敤㥥搳ㄱㄱ〴慤摥㘶攳㠳㔶㘷ㅢ扣㍦昰ㄲ㤹㠱㑣〲敤㕢搴づ㘸㙣㐲㄰㘸戵㠸㜰愰㝤㑦っ㜳㘰戲愰戱㌳㈱愴ㅡ㈰攴㑡㑤㔴㝤昷愵㜵㍥捤挲搰〷ㄶ戵㥦攳摤㑣敦㝡换㝢㙦㈲晥捡昶戶戶戴扥戰㌴戲㡤㘰挳愰捤搵ㄱ敢つ慤㠴㠸㈰㘸晦㐰㌹挱攷搳㙣㠳昷㐷㘱㈲㈶㌲〹戴〱愸ㅤ搰搸㙢㈰搰㍥㐳㠴〳慤㤱ㄸ㕡㘱戲愰戱〱㈱戴戱㠳㈱慤晥㕥㠱㘱㔳㝡户㌹摥散㐱〸つ戲扣攵搹昳㝤摢摢㐲扣㌹㉣㡤㕤昰搹㌰㘸摤㍡愲ㅡ㌴扤㝢㍡捦㥥挷㈰㈲〸摡㍢㌶ㅢ摦㤶昶戶㙤昰晥㤰㑣攴㔸㘴ㄲ㘸摢愰㜶㐰㘳㑢㠱㐰晢ぢ㈲ㅣ㘸摢ㄱ挳ち㤸㉣㘸散㌳〸つ戵㌰攰戴㘲㑣扤㘱㘳戰戶㥤攱昴㍥挹昱㕥㑥敦㤱㤶户散㥥慦搸摥ㄶ戴敤㘱㘹㘴㔳挰㠶㐱㍢㑤㐷㔴㠳收摢㍤㔷㈱㈲〸摡㡢㌶ㅢㅦ戴ㄷ㙣㠳昷挷㘷㈲攷㈲㤳㐰摢ㄹ戵〳ㅡ㍢〷〴摡㜳㠸㜰愰敤㐲っㄷ挳㘴㐱㘳㍢㐱㈸收挲昰晢ちっ〹㝡㕦攲㜸戳愳㈰㤴戲扣㜱㐵㌴愶㥥戰扤㉤挴ㄹ㔸ㅡ慦㠲捦㠶㐱扢㕡㐷慣㌷戴ㅢㄱㄱ〴敤㔱㥢㡤て摡㈳戶挱昷㠳㌵㌷㈱㔳㙦㍦㔸挳㉦㠴㌰扢攴㐷㔵ㅡ戱搱搷㤷昹㐵〲晤捡㤶㥡敤〰昸ㄲ㡢㤶搶㔶昹晥㠷晥昸㝤㠹捥㠵㘶攷㜴晣㡣ち㝥㔵愲戹愵捤晥ち〱晣扣ち扦慥㕦晦㠲㠱㈱㈳〶㠷捡戳㍡昱㤳〶㝤换㔳扡昰昳㌷愵㠶戶㝤昲摤摤㘶㘷晢晦挲㡦㑦攰ㅢ㌹昸つ㠶戸㔹㍦㍢ㄱ昸㘵ㄸ晣㤶㡢挰㑢敦㐲㙣㑣て㡦改昸㘱ㄴ昶㌸搴昲㘷㈹晥戳㕦挲〹㡤挵㈶愶㝦㘸愵攴晡愱㤵㍡昵㌰ㅥ㘲慢㌷昶昸㥡敦㔹㌲㝢㔵㡣㍤戹戱敥〵搱〷㕦〴㈱晤㌸㄰㘱㘳ㅣ㌴昲愵㈸㈲㙡敡搹㜱攱㕤㌹㝥㍤〹扦㐴慥愶晥挸㤶㔲昷㠲搰〲戳㘵晥㠲㙥㝣つ㐹㍦慥戱扥搵摤㡥搰㜵㌵㉣昰㜸搲户㙤㕥扥戳㌳扦慣愱㙤㕥慢搹㍥扦㝢㐱挳扣㈵攸捦挰て挴攰挹戲愱愱挱㤸㠰㝡㌸ㄵ㍢ㄳㄴㅢぢ㤸搵㘸戲戵㘲戹ㅦㅡ㙥慤〶ㄱ搴愹㝢〲㔷㜷ㄲ搷㡢慢摢戳慡㔳愸攲昷扦㔸慢慡㜸つ㥦慢慢㙦㙡つ〶㌲摤㌴㜸㜲㉡㤹㡥㤷攳㐵㍢摤搶㑡㘹㑦㐳敢㉡攲搷㠱㐵捣攲㡣㤵㐵散敢㈹㠲搷挴㉢㡡㜸㕥㑦搷散㉥㠲㤷户愵㠸㌹敥㈲㕥慦㉣攲晡挰㈲づ昰ㄷ㜱愰愷〸㕥㘳慥㈸㘲慤㥥敥㘰㜷ㄱ扣㕣㉣㐵捣㜵ㄷ昱㔱㘵ㄱ㔷〶ㄶ㌱捦㕦㐴摥㔳挴挷摥㈲㍥搷搳ㄵ摤㐵昰昲慢ㄴ㔱㜲ㄷ昱㙤㘵ㄱㄷ〶ㄶ㌱摦㕦㐴㡢愷〸㕥〳慤㈰搱〷摢愵㑣户搰㕤㐴㕦慤㙤㜵ㄷ㌱〰㕡搷㌶㜱㑥㘰ㄱㅤ晥㈲㡥昰ㄴ搱㠸㍣ㄵ㐵㙣慡愷敢㜲㑦户戹搶㜶摢㕡搹㕣户愹㉣攲㤴挰㈲㡥昴ㄷ戱捣㔳挴㜶摥㈲㠶敢改㡥㜶㑦户扤搶ㅥ㘳㙢㘵敦搸戹戲㠸ㄳ〳㡢㌸捥㕦挴〹㥥㈲㜶昱ㄶ㤱搰搳㉤㜷ㄷ㤱搱摡ㄵ敥㈲挶㔶ㄶ㜱㔴㘰ㄱ㍦昳ㄷ㜱戲愷㠸㍤扤㐵㑣搰搳㥤敡㉥㘲㤲搶㥥收㉥㘲㐶㘵ㄱ㥤㠱㐵㥣改㉦攲㙣㑦ㄱ戳扣㐵㌴敢改㔶扡愷㍢㐰㙢㔷搹㕡搹㈶づ愹㉣攲昰挰㈲捥昳ㄷ㜱㠱愷㠸㜹摥㈲㡡㝡扡㡢摣搳捤搷摡㡢㙤慤㙣ㄳ㙤㤵㐵ㄴ〲㡢戸捣㕦挴ㄵ㥥㈲㍡扣㐵㜴改改慥㜲㑦㜷愴搶㕥㙤㙢㠵挴戱㤵㐵ㅣㄴ㔸挴㜵晥㈲㝥攵㈹攲㌸㙦ㄱ换昵㜴㌷戸愷晢㤹搶摥㘸㙢㠵挴改㤵㐵捣づ㉣攲ㄶ㝦ㄱ户㜹㡡㌸搳㕢挴㑡㍤摤敤敥㈲捥搳摡搵敥㈲㉥愹㉣㘲㙡㘰ㄱ㜷晡㡢戸摢㔳挴㘵摥㈲慥搲搳摤敢㥥敥㍡慤扤捦搶捡挳㜱㔳㘵ㄱ攳〳㡢㜸搰㕦挴㐳㥥㈲㙥昱ㄶ㜱扢㥥㙥㡤㝢扡㍢戵昶ㄱ㕢㉢て挷晤㤵㐵散ㅡ㔸挴㙦晤㐵㍣敥㈹攲㐱㙦ㄱ㙢昴㜴㑦扡㡢昸慤搶㍥攵㉥攲改捡㈲攲㠱㐵㍣攳㉦攲㔹㑦ㄱ捦㜸㡢㜸㕥㑦昷扣扢㠸㤷戴昶〵㜷ㄱ慦㔷ㄶ戱㔳㘰ㄱ㉦昹㡢㜸搹㔳挴㥢摥㈲搶敡改㕥㜵㑦昷㌷慤㝤捤搶捡㌶昱㔱㘵ㄱ挳〲㡢㜸搳㕦挴㕢㥥㈲㍥昶ㄶ昱戹㥥㙥慤㝢扡㉦戵昶㙤㕢㉢摢挴户㤵㐵㙣ㄵ㔸挴摦晣㐵扣攷㈹攲㝢㙦ㄱ㝤攰㈰慦㈷㍥㜰㑦搷㔷㙢㍦戴戵㐲㠲㈷㑡㕣慦㈷㌶〹㉣攲㘳㌸㜹㕥㘳㝥㑡㤵敢㠵㙥㈳挶㤵慦㈷愰㤰㈲㍥挷〲愷㤲改㌶搷摡㉦㙣慤㤰攰㠹〷㔷ㄱ攱挰㈲扥㠴㤳愷㠸㝦㔳攵㉡㘲㍢㡣㉢㡡ㄸづ㠵ㄴ昱㌵ㄶ㥣㈲戶搷摡㙦㙣慤ㄴ挱㌷昲慥㈲㙡〳㡢昸ㅥ㑥㥥㈲ㄴ扥挸搱㕤挴㉥㜰愹㈸㈲〱㠵ㄴ搱〷㥥㐲〱㌴㔴㐶㙢敢㙣㉤㉤昵㝢㐲扢摥㙦敦㔸昶愶㜸㈳摣㙡ㄶ昹昳㤷晣ㄱ挵㔱慤㜸㥢戶ㅥ扦㔹㔹㡦㐹搵㌸㑣挶ㅣ㐶㠸㈳ㄶ㠵㝢攳〴㕢摢挰㠲ㅡ㥢昴㠸敦慣搴㈴㡣㔸愲搱㤷ㄱ㔳㙣㥢搱攰㡥㥦收㡥㘸㥣慥㐷戲攲戳㌰㤲㜸㠳ㄱ晢敡昸戰㍢扥㔹㐷㜰挶挶㌹㝡㈴昱〷攸昸㝥㡣㌸㔰挷昷㜷挷ㅦ慣㈳㈴㝥慥ㅥ㐹晣㍣ㅤ㍦㠰ㄱ㜹ㅤ扦㤱㍢扥愸㈳㈴扥愴㐷ㄲ㍦㕦挷㌷㌲愲㐵挷㐷摣昱ぢ㜵㠴挴户敡㤱挴㜷攸昸㡤ㄹ㜱㠴㡥摦挴ㅤ摦攵㡥㘸散搶㈳㘶㔳㐷敡昸㑤ㄹ戱㑣挷て㜴挷ㅦ敤㡥㘸㍣㐶㡦㘴晥攳㜴晣㈰㐶㥣愰攳㌷㜳挷㉦搷ㄱ㔲晦ち㍤㤲昸㥦改昸捤ㄹ㜱戲㡥摦挲ㅤ㝦慡㡥㤰昸搳昴㐸攲捦搴昱㕢㌲攲㙣ㅤ扦㤵㍢㝥愵㍢愲㜱㤵ㅥ挹晡㥦愷攳户㘶挴〵㍡㝥戰㍢晥㈲㜷㐴攳挵㝡㈴昳㕦愶攳户㘱挴ㄵ㍡㝥㕢㜷晣㔵敥㠸挶慢昵㐸收扦㑥挷㙦挷㠸㕦改昸㈱敥昸ㅢ摣ㄱ㡤㌷敡㤱捣㝦㡢㡥ㅦ捡㠸摢㜴晣㌰㜷晣敤㍡㐲昸慤搶㈳㠹扦㔳挷て㘷挴摤㍡㝥㠴㍢晥㕥㜷㐴攳㝤㝡㈴昵㍦愸攳㐷㌲攲㈱ㅤ晦㈳㜷晣ㅡ㜷㐴攳㈳㝡㈴昳晦㔶挷㙦捦㠸挷㜵晣づ敥昸㈷㜵㠴搴晦㤴ㅥ㐹晣㌳㍡㝥㐷㐶㍣慢攳㜷㜲挷㍦慦㈳㈴晥〵㍤㤲昸㤷㜴晣㈸㐶扣慣攳㐷扢攳㕦㜵㐷㌴扥愶㐷戲晥㙦敡昸㥤ㄹ昱㤶㡥ㅦ攳㡥㕦敢㡥㘸㝣㕢㡦㘴晥扦改昸㕤ㄸ昱㥥㡥㡦扡攳㍦㜰㐷㌴㝥愸㐷㌲晦挷㍡㍥挶㠸㑦㜵㝣摣ㅤ晦戹㍢愲昱ぢ㍤㤲昹扦搴昱〹㐶晣㕢挷㈷摤昱㕦敢〸攱昷㡤ㅥ㐹晣昷㍡㍥挵〸㍥㜳挹昱㍦敤㡥攷戳ㄴ戵搶昱㥦捦㑥㌲㤲晡攵㘹〳㌶㈳〳戵扥㐵昸昴㈱攷挲戳㔸挰戹㜰㜹㜲昰㜹昱㐹㐲扣㜶戵扣攴㈹挰攷挵愷〲昱摡摤昲㤲〳扤捦㡢〷㝣昱摡挳昲㤲挳戹捦㡢㠷㜵昱摡换昲㤲㠳戶捦㡢〷㙦昱ㅡ㙦㜹挹愱搹攷挵㐳戴㜸㌵㔹㕥㜲〰昶㜹昱㐰㉣㕥㝢㕢㕥㜲㤸昵㜹昱㜰㉢㕥㤳㉤㉦㌹㤸晡扣㜸㔰ㄵ慦愹㤶㤷ㅣ㌲㝤㕥㍣㜴㡡搷㜴换㑢づ㡣㍥㉦ㅥ㈰挵㙢愶攵㈵㠷㍦㥦ㄷて㠳攲戵㡦攵㈵〷㌹㥦ㄷて㜶攲㌵摢昲㤲㐳㤹捦㡢㠷㌴昱㥡㘳㜹挹〱换攷挵〳㤷㜸敤㙦㜹挹㘱挹攷挵挳㤳㜸晤搸昲㤲㠳㡦捦㡢〷㈱昱㍡挸昲㤲㐳㡣捦㡢㠷ㅡ昱㥡㙢㜹挹㠱挴攷挵〳㡡㜸ㅤ㙡㜹挹攱挲攷挵挳㠶㜸ㅤ㘶㜹挹㐱挱攷挵㠳㠳㜸ㄵ㉣㉦搹昵㝤㕥㍣〴㠸㔷挹昲㤲ㅤ摣攷挵ㅤ㕤扣捡㤶㤷散挶㍥㉦敥捥攲戵㐰扣㈲㝡㘷㔵摣㍦攵㈲搵㜹晦戴㉥㔲㡤㐷㙣〳㝥摥㤶扢愴ㄸ㝥攱㌱㜰㉦ㄴ挳戹ㅥ〳㜷㍣㌱慣昲ㄸ戸慦㠹㘱愵挷挰摤㑢っ攷㜸っ摣愳挴㜰戶挷挰㥤㐸っ㘷㜹っ摣㙦挴㜰愶挷挰㕤㐵っ㘷㜸っ摣㍢挴㜰扡挷挰ㅤ㐲っ愷㜹っ摣〷挴㜰慡挷挰捤㕥っ愷㜸っ摣搲挵㜰戲挷挰㡤㕢っ㍦昷ㄸ戸㍤㡢攱㘷ㅥ〳㌷㘱㌱晣搴㘳攰㔶㉢㠶㤳㍣〶㙥愸㘲㔸攱㌱㜰摢ㄴ挳㜲㡦㠱㥢愳ㄸ㑥昴ㄸ戸〵㡡攱〴㡦㠱ㅢ㥤ㄸ㡥昷ㄸ戸㥤㠹攱戸㑡㐳扦晦〷㝤戳㈵㥦</t>
  </si>
  <si>
    <t>㜸〱敤扤㜷㥣ㅣ挵戵㌶扣戵愱戵㍤ち㌳㈰㠴〸㐲㐸㐲㌲㐱㜸㌵㌹〰㐲㘱ㄵ㐱〱ㄴ㄰㤸戰㑣攸㤱ㄶ㌶㠸摤㔵㈲㈷㤱㐱㘴戰挹㈶㥡㘸挰㠰〱〳㈶㘷㌰昹㥡㈸㡣㠱㑢㌴挱〶㜳㌱收㝢㥥搳㕤㌳㍤㌳㍤扢ㄲ搸扦㡦㍦摥搱捥㔱搷㐹㜵晡愹敡敡慥敡㌳摤㌵慡愶愶收㝢㝣昸㍦㍦昵摣ㄸ㌶㝦㔵㜷㡦搵摥搴摣搹搶㘶㘵㝢㕡㍢㍢扡㥢㈶㜵㜵愵㔷捤㙡敤敥愹㠳㠲搱搲ち㜹㜷㐳㑢㜷敢挱㔶㘳换㜲慢慢ㅢ㑡つ㌵㌵㡤㡤㘶㉤攴㥢㍡摦㠰㉥㤸戴㌲敢㐹愰㔵㘳ㅡ㈴晤㐸ㅡ㐹㑣ㄲㅦ㐹㝦㤲〱㈴〳㐹〶㤱昸㐹〲㈴ㅢ㤰㙣㐸㌲㤸㘴㈳㤲㈱㈴ㅢ㤳っ㈵搹㠴㠴昵㥢㥢㤱㙣づ㌲㘰ㄸ挸㠲收挹㜳㌳〷㘰㙦收昷㜴㜶㔹摢㡦搸挳㡥㜹㝣㈸搴ㄴ㙡㡡挶㐲攱愶攰昶㈳㥡㤷戵昵㉣敢戲挶㜷㔸换㝡扡搲㙤摢㡦搸㙤㔹愶慤㌵扢慢戵㙡㐱攷㠱㔶挷㜸㉢ㄳ㡣㘴搲搱㘴㈸ㅡ㡢攵㔳愹攴㠰㉤攰㜹㑥昳攴摤扡慣㝣昷㝦捡攷㜰晡㥣摢㍣戹㘹㡥搵昳㥦昲戹㈵㝣挲攵㤴捥昶㜴㙢挷㝦挸㘹〳摢㌴㌶挵捡戶戲昱㉤慢慢戵㘳㜱ㄳ挲㉥〱ㅡ愵㐴搳愴敥敥㘵敤㑢搹㡦㥡慤戶戶㜹㔶㕥ㅡ扤㝤㑡㜷捦㙥改慥昶敥〱敤挴捦敡戲㍡戲㔶昷愰昶愹㉢戳㔶㥢愳搸摤搸扥㐷扡㙢㑥扡摤慡攷㠶扦摤㙥挳㤹㌹慢愳愷戵㘷搵挰昶㠵摤搶扣㜴挷㘲㡢㉡つ敤搳㤷戵收㔴㝤㍤晥㙡敡戶昶㡡㑣ㅡち昱戴㌷㉦㐹㜷昵㐸㠹㑤ㄸ昲搲㜵㜵ㄷ搹㡢㤲戸搸愵㐶㤴㔹戱捤收户戶敦㙡㜵㜵㔸㙤慣㠴㉤㌹戶㑣㐹〰戲摢愱㠰㤴摥ㅤ戶㤲敡敦ㅣ㝣摣ㄷ搶㘲㡣〰搹㘹㑥㘷㔷㍢㍡攴㙣㉢摤㌱㍥搸ㄴっ㈶㈲㤱㜸㉣ㄶ㡣㠴㠳挹㜰㌴ㄸ㡡㙣㍦扦㈷㌷挵㕡㉥戲㜸㈸ㅥち㐶㤲㠹㘰㉡ㄴ㡦㐲捤ㅣ〹て收㈸晡摡ち愴㙥㐶㌴㘲㡥㈶㙢っ㠸慡㝦ㄵ㠷扦扢㔲ㅥ㠲戵㉤改摡㤶㑣㙤㑢戶戶㈵㔷摢㘲搵戶攴㙢㕢ㄶ搷戶㉣愹㙤㘹慤㙤㌹愰戶攵㐰攸攸㑦㘳扦㝥戵捥攷愲㤱慦て晢昶慣㍤㘷㥥户㘹攰㠱晦㍤昸㡤㘷ㄴ㡦㜸ㄹ㌰戶挶挶㜶㈵㍢㔱ㅡ㜱㈴ㄵち㠷㔳攱㜰㌰㥣㑡挶挳㌱㜳ㅢ攸㥢摢㠲ㄸ摢搱挵慣㔸摣ㅣ㑢搶昶㈰㑡扤㠰㤰ㄹ昶散㍦㕣㌴敦㡤摢ㄶ㑣戹户晤㡢昷摥戹昳㡣扦㈸づ㉥㔲㕦ㄳ㌶挶㤶搴搷ㄴ㜲搵ㄸ㑢㈴挳攱㜰㈲ㄴて㈶㠲昱㘴㍣㥡㌰挷搱㝢㄰挴〸搱㐷㜳㉣㘹㠶挹㡡㠰㈸昵㤴㔳攱慡㥤㘷愶㌷㍤攲慢㕤捦摦昲攳攳㡣挴㔶㉢ㄵ〷㌲愹㌰㠶㡤昱愵ㄵ〶攳愹㐸㉣ㄴ㡡㐶㐳搱㐸㈲㤲㡣愷摣ㄱ〴挱㑤挴㤳㤱㐸㈴ㄹづ㠵㈲㐹戴㐹㥣昵㈵㐰㡣㈴扤㌶挷㠳㘶㡡慣ㅤ㐰㤴㝡搸〹攱敤㈷㉥㝤晤戹㑦㕦㥤㜲挶㠵㡤昳㕦晡㙣攸㥥㡡挳愸㠴戰ㄳ㌶㝥㘴〸攳㔹摦捥㈰挶〴㝡㥤㠶㄰㈶㤲㌵〹㐴愹㝢㥤㄰㐶摣晥昷ㅤ昷ㅤ㌶㜸搷搳ㅦ摡㝣㝣搳搰㝤愶㈸ㅥ捦ㄲ㐲㌳㌶搶ぢ昶㈹昴㍥ㄵ挴㤸㐶ㅦ搳〱晢㜴戲㘶㠰㈸㜵㠷㔳㘱㘲愷扢摦㍥敥㠵ㄷ愷摥昱搵㙢㡦㙦㜵摤戶㑦㌵昰㠴ㄱ昱㍡戲捡て摡㘹ㄸ散戳改敥ㅥ㘷㍣㈱㔶晦搹攱愶敦搱㘶㕡㔷昶扦㍦摡愰㤲晦挸㘸㘳敥㐲昴㜷〵㌱㘶㠱搴㉥㥣㘵捥㈶㘷づ㠸㔲㌷㍢敤昱㐱晦敢晥㌸攱㥥敤㜷㔹㝤捣㌹搳㐷扣㜶㡦愹㜸敥㤶づ戰ㅢ㌶㝥㘴ㅦ摣㥤昵捤〳㌱收搳敢㜴昴挱〵㘴㉤〴㔱敡㕡㈷㠴㑤㌶㕤昳摤㤴㈷慦㤹㝡敢㝥晢㝤㍢敤搸㈱㝢愸晥㔴挶搷㔸〴昲㈳㐳搸ㄳ㉥捣扤攸散ㄷ㈰㜵扢㈲㠴扤挹摡〷㐴愹换㥤㄰㐶敤㜰攰㐵ㄷ扣戶搹慥㈷㙣㥥㝣攲搰挴昰㤷ㄴ慦㕢㈴㠴晤戰昱㈳㐳㘸㘱㝤晢㠳ㄸ㘹㤰扡㕤㄰㐲㠶慣㉣㠸㔲ㄷ㍡㈱攴敥摥敥㉦ㄷ扣㜰捥攴㕢敥晤收攸摢㔲㠷捥㔱扣㙡㤲㄰㉣㙣慣搷㤱㤸愷昷挵㈰挶ㄲ晡㤸㠹㈳戱㤵慣〳㐰㤴㍡挷愹戰攵㤸㜹㡤搷㜷㍣㍣敢昴㔹慦㥤㝤摥㤸㜷㍥㔷扣㐲㤳ち摢戰戱㕥ㄵ戶搳㝢〷㠸搱㐹ㅦ㔳㔱攱㔲戲づ〲㔱敡㌴愷挲ㄳ㍦㍣㘰挲挲ㄵ挶攴㑢晡㕤晤昶挹捦っ晡扤攲搵愰㔴搸㡤㡤昵慡戰㠷摥㤷㠱ㄸ换改㘳〶㉡㕣㐱搶㑡㄰愵㡥㜷㉡扣㌹晣搲㙦㙡㡥㥢㌸敤戸ㅤ㍦㌹昸慢慦捥㕤愶㜸攵㈹ㄵㅥ㡣㡤ㅦ搹慡㠷戰扥㐳㐱㡣挳攸㜵〶㕡昵㜰戲㡥〰㔱敡㐸㈷㠴昸戸㌹扦㐹扥晤昸摣㡢搴㡡扦扥㜷挵挶慦㈸㕥昷㑡〸㐷㘱攳㐷㠶㜰㌴敢㍢〶挴㌸㤶㕥㘷㈲㠴搵㘴ㅤ〷愲搴㉡㈷㠴㠷㔷ㅦ晢收㝤㑦敥㌰攳扣〷㡦ㅣ㤸捦捣㠹㈹㕥㜵㑢〸㈷㘰㘳扤㘰㍦㤱摥㑦〲㌱㑥愶㡦㕤〱晢㈹㘴㥤ち愲㔴㤷㔳㘱㉣攳晢㘶攵㤰㠶㐹ㄷ昶ㅢ昶搶挳搷摤㌷㔷挹ㄵ㍥昵搶㤰㥣づ㘲㥣〱㔲㌷㙢挱㈴昳㑣戲捥〲㔱慡捤戱敦㥡㍦昴挵㘱㠷ㅣ㌹昳㌷昵㤳㤶㘴扦㙢扣㐶㜱㜲㈰〱㥦㠳㡤昵ち昸㕣㝡㍦て挴㌸㥦㍥㜶㐱挰扦㈴敢㔷㈰㑡㔹㑥㠵挷㌵づ㍦散敡㤳捦㥢㝡攴挴昶ㄷ慦晡晡扥扢搴㄰㉡攳㙢㕣〸戲㕥ㄵ㕥〴〳昳㘲㥡㕥〲㔲㌷〵ㄵ㕥㑡搶㘵㈰㑡敤攷㔴㜸㜶戶改捤㘵昷㐵愶㥥昵搵昵㠷㕥㌹㙦捡〱㡡㤳ㅥ愹昰㜲㙣晣挸㕥㜱〵敢扢ㄲ挴戸㡡㕥㘷愱㔷㕣㑤搶㌵㈰㑡㉤㜲㐲㌸攲愵㑢㝦㝦晣昰慤㘷ㅦ敦扦㙣攳攷づ㝣攲ち㌵㤴捡昸ㅡ搷㠲慣搷㍥㕦〷〳昳㝡㥡摥〰㠲ぢ扣愴㜹㈳㔹㌷㠱㈸戵㥢㔳攱㐹挷散㜳昶扣㤱搳愷摦扥挹愱㉦挵㤶捣㝡㔸㙤㐲㘵㝣㡤㥢㐱搶慢挲㕢㘰㘰摥㑡搳摦㠱搴㑤㐳㠵户㤱㜵㍢㠸㔲㌳㥤ち晦昲敡㈱捦攵敦㥦㌶㜵捤摤昳收敥晦敦ㅤ㜷㔴㌲㤵愴摥敦㐹敥〴㌱敥〲ㄹ㍣戵扢愷戵㍤摤㘳攵㐶㑣㙢㥥㌶㙥㍥愶ㄳ㤶㜹㌷㔵晥〰愲㔴戳攳敦ㄴ昵摡㍢て㝤晢摢㌹㘷愶愲㤱ㅤ扦昹昸㜵戵ㄹ挴戲〳昷㘲攳㐷㌶摡㝤慣敦㡦㈰挶晤㈰㜵㔳搰㘸て㤰昵㈰㠸㔲㍢㌹㈱散搹摣戶搱搱挶㙦㜶戹㜱挳㘳户㌸戵敥搶㌷ㄴ攷挴ㄲ挲挳搸昸㤱㈱㍣挲晡ㅥ〵㌱ㅥ愳搷愹〸攱㜱戲㥥〰㔱㉡收㠴㌰昶攳㕢㝥摦晣搶昶搳敦扡改搱㠱改つ㕦㑦づ㜸ち攲摤㥤㠹捥㤴慥昴ち㑣ㅤ㡢戳㔲㑣挵昹慦敦改㌸㘶攳昹㔸㍥㤱て㠵㜲戱㘰㍡㤲㙥ㄸ〹户敢㍡敦攳戰㍥㈰扦愸戵㈳搷戹㐲㈶㠲挳㈶愷扢慤攲㤵摡㔸㐷㌶戹㜳㔹㐷慥㝢㜳㙦攱晣ㅥ㜴㠱捤捡㘵㐵㈷ㄵ㘶昳㌱㑤戶扡愵扥攱攵㘶㝢愴摢㤶㔹㤳㔶戶摡攲㉤捡挴㤸㈴㜷㘶慡㑢愷㜵㔹〷ㄵ愴ㄵㄱ㑤挲㉡捥㜲昱㕤戱㤷戶挸㡥㙢㐴昳㤲捥㙥慢㐳挲ㅢ摢扥㕢㙢昶㐰慢㙢扥挵㌵㈰㉢㈷扢㍡㠴㈲㘷愶㍥㜶㙥〷㜶ㄴ㜳敦摣㈸㌷㌷㍦㜵㘵㡦搵㤱戳㜲㠸㜷愹搵搵戳㙡㐱㍡搳㘶㙤㕣愲㘲搷〹挱愶㈵散㘹㥤搹㘵摤捤㥤ㅤ㍤㕤㥤㙤愵㤲㐹戹攵㘹慣づ攴㘶㜷收㉣㑣敥敢昹愹㔱㌵㜵㜵㑡搵㙣攷㌵て愰摦敥㈶㘹〸㔷ㄳ㜳慥扦㐹㘹户㙢㥡㠷扤挳㕥戴㔹散㤳戵愳晢㜰㈶㝥改㘶摢敡㡡慥㝤攲㠲ㄹ戵户愹慥㉤㌱ㄶ㕡敥扦慢㕣㕢㍢搸搹晢愹换戱㠲㌲㈳摤㤱㙢戳扡㝡㕤敥㔳㡣挸㝣ㅡ愴㈱㡣愳戹㉡㝡㥣改慢㤵㙡㔵挳㡡搶㕣捦ㄲ㘳㠹搵扡㜸〹㉦戸戰㈴搸搸㐸㘸㉢㍥收戳㘰㤹㝦㈲㜹づ挴攷慢㌱㥥愷㤲攱㌳㕦戰换つ㕣戳㔸晦戵㤹㕡㔸㤹戲ㄶ㠴㠵扢敥㠶㜶捣〱扢敢敡扣昶㜲㐶扡㝢㐹て扢㘷敦㐲晡㝢㤱攴㈵㤰㠶搱㈰㝤㉥晤昸愱㔴捦ㄵ慥㠱敤㔳慣㝣ㅡ敢㡡㜲㜴慢㜴㐳扢扤㔴㌵挵敡捥㥡㕣搳㥡㠹㘳㘵愵㠱㉤ㅣ晣〳摡搹晢慤㤵㍤㔳搲㍤改㝥敤㔸ㅤ㐳㉢㤹㔰ㅡ㉢㔶昶ㄶ㉤〷ち㑦㕢晢㥣ㄲ㍣〴㘴搳攵愵扦㌰㙣㑦㌸㜰㜰扣搴搴㌹戴昷㥤㐰散挳戱ㄳ㐶㜹㐷㉦㕤攵挲攲㕢㙥扡搵戱㘰搵㔲慢㥢敡㡤㐶慦㔰㤶ㅦ㕥㜴㌶㌷㥢㔹搸搳摡搶摤㠴㐸愷㜷㜵㉥㕢晡㥦昴㐳㕦收换㈰晡搳戰㉤㝡昱扡敦ㄳ攰慡改户㥣㙤搳搲㔲搳㐸㙦攴㤸㕢㤱戰户挲搹昷昸㑦㍥收慢昸捦搷㥢慣㘱っ㌴搶㘷㐵戰〱晡〳摡㠱搰㠲㉥㑢搶㌸ㅢ愵〰戴〷戶㉦敡散㍡㌰搳搹㜹㈰晢搳㈰㈹㜵㉦戱慣ㅥ慥ㅢ昶㜷搶㐹㘵㍤㔴愹扡扡㤲昵㍤搷〲攳㤶昰㙦扣〹㌲㜰㔲㕢摢〸敤戱摢㜸ぢ慣㍡慣㘰ㅡ㙢戱戱搱愴戶愵㑢搲ㄹ慢㘷㐴慡㈹摡ㄴ㡡㌷慤㙣敢㕥愹戶挴㥥㜳つ敥㍡攳摤昴攲㜷昷㥥㝡攲挵捦㉤㌸㝣攸㈶㡦愸攱㡥愰㘲㌱㜰ㅢ昸ㅡ㠹慦昹づ㠸ㅡ〶㌵㡥㈸搸㉥晤㤸敦愲㙣扥㐷昲㍥〸挶〵㐱ㅡ挳挲〷㜶㔱㙤㡢晦㌹㌴㤸ㅦ㤲㝣〴愲挶㠲昰挰㌴㍦〶搱ㅦ㌵ㄸ晥搹摥搲㘶摢㠱㕤搹㘶㥦㠱敢㌳㝢㤱愹敤愱挱㜶㌳㠹㤳㐹㘴捣戵㈰捡㠴㘳㑦〰ㅡㅤ㐱挵敡攴㌸㤸〹〰摦搰摥㠰㥡㌷〰摦㐲㙣晥㡢攴㍢㄰ㄷ〰〴ぢ㐵ㄵ挴晦〲〰㝢愳挹㘳㕡㠵挱ㄲ〰㙡戹戳捥㐷㝤昷㙦ㄷ〰㈱㜰㉢〱㌰愰敦㌳㝢㤱愹〸散扣〰昸ㄲ捥㍤〱昸挲ㄱ㔴慣㤶挶攱㘹㈴愳昰㌳攴捦愰收つ挰〶㄰㥢ㅢ㤲っ〶㜱〱㌰挴㉥慡〴㥣〸〰ㅢ㔳㘹㈸㠸㑡㠱㈵〰㙣㠲㤲晥愸昷摤〰㈴挱慥〴㘰ㄸ㝤㥡扤挸搴づ戰昳〲攰㡤㙡〰扣敥〸㉡搶㙡挷挳搳㐸㐶㌱㠶㈱扦㕡ㄵ㠰慤㈱㌶户㈱搹ㄶ挴〵挰㔸扢愸㜶㠶ㄳ〱㘰㝢㉡晤ㅣ㐴㑤〴㑢〰㘸㐲㐹㝦搴㜳㙥〰㈶㠰㕤〹㐰㤸㍥捤㕥㘴㙡ㄲ散扣〰㜸戴ㅡ〰㡦㌸㠲㡡㤵攲㈹昰㌴㤲㔱散㠸㑡搵㐳㔵〱ㄸて戱戹㌳挹〴㄰ㄷ〰㤳散愲㥡ち㈷〲挰㘴㉡㌵㠳愸改㘰〹〰㔳㔰搲ㅦ㜵户ㅢ㠰㘹㘰㔷〲㌰㠳㍥捤㕥㘴㙡〶散扣〰戸戹ㅡ〰扦㜵〴ㄵ㉢搷扢挰㔳㉦㔳㤴㤲挵㘲㉥㘱㤴㑣㔱〶攴愷戵戶昵㔸㕤㜲ㄵ敡捦攳㍦晢收㥢㤴〷昲捡扢㉢㥤戵㙦㙢㙤㤴㙦挶挵㌷敥昶昵慣㉡㑥㐷㉡㉥晥敤㙢攳晦㌷挵昹挹㑤㜱㘴㠲㔳㌲捤改㘵ち㠱㑥㔳㌶挹改㕤搹搵㠹㜸㜵敦㜹㐱㈲㕤慡〹㥥㑢㍢ㄹ昵换慦㥥攴㤶㘶㐱摦摤〹愹ㅤ慣㍥昵㘱㘷慦散愴㌴慡㍡捤昸㝦㤳㌴慦㥣っ㝢㤲戶㍢㐷挲㜹㈴昳㐹ㄶ㤰㉣〴㔱搷㍡挳散づ㈸捣愸慤愹戹戰愱愶收㔴慥〰㤹㡢愸戳㈷挹㕥㈰慥㘱㜶㙦ㄴ㡤㝤㐰晣晡づ摡〸扢㡢攱敡㘳㔷㔸捡搰扢㉦つ昷〳ㄹ搰〲㌲㘷㠶搵㠶〹晦㝦㉡て愲㘱㌶慡改㝤㡡㠲晥戳㈱㤴㌶㙥㥦扦慡㈳扢愴慢戳〳搹㈸㥣㌹㑤捡㈲㤱愰㕢愵㡤昶㔹㥤捤换㝡㡣昶ㄹ慤昸㙦㐰晢㍣㙢愹㤵敥㘹挶㠲づ愶㘵戳㜰㔷㔰㈶㕤㌳㜳㉢晦晦㥣㤴搵搴㘳ㄷ㙡ㄴ〰搴昳㌲㔵㝥昴摡搳㈳〷摥愶㈹㥤㐸㑡戱㈴ㅦ㠷戰ㅢ〶㈶搸㍦挱㔹ㄷ敥㕥㈱扡㑢㍥扦㜶挷㌱ㄷ摤昴扤昳晦ㄱ戸收㤵㡦㌹ぢ㍢㕤㜹㈶捥挲挴搷㥢㑣捤㠱㕤攱㑣㙣㉣㈱㙣攸〶昶ㄵ昹戹搵捥挶攷㌸㠲㡡晢㤶扢挳摢㐸㐶搲〶㐷敡㉣攷㌸〱愳昴㘳㜶㐰㙣㜶㤲㉣〵㜱ㅤ㈷㕤㜶㔱捤㠳㠱ㅣㄳ摤㔴敡〱㔱ぢ挰㤲换㤱㘵㈸改㡦㍡〹㜵ㄴ愶㈴昳挱慥〴㘱ㄵ㝤㥡扤挸搴㐲搸ㄵ㐰㜰㑤㐹㡥慣〶挰ㄱ㡥愰攲慥改㥥昰㌴㤲㔱ㅣ捤㤰て慢ち挰戱㄰㥢慢㐹㡥〳㜱〱㜰㠲㕤㔴㝢挱㠹〰㜰㈲㤵㑥〲㔱㝢㠳㈵〰㥣㡣㤲晥愸ㅥ㌷〰扦〰扢ㄲ㠰㌵昴㘹昶㈲㔳晢挰捥ぢ㠰〳慡〱搰敡〸㉡敥搹戶挰搳㐸㐶㜱㍥㐳㕥㕣ㄵ㠰㕦㐱㙣㕥㐰㜲㈱㠸ぢ㠰㡢敤愲摡ㅦ㑥〴㠰㑢愸㜴㈹㠸捡㠰㈵〰㕣㠶㤲晥愸晤摣〰愴挱慥〴攰㑡攸晢捣㕥㘴㉡ぢ㍢㉦〰ㄶ㔴〳㘰扥㈳愸戸㘳㥣㠷愷㤱㡣攲㐶㔴慡㜶慦ち挰㙦㈱㌶㙦㈶戹〵挴〵挰敦散愲㕡っ㈷〲挰㙤㔴扡ㅤ㐴戵㠲㈵〰摣㠱㤲晥愸ㄹ㙥〰㤶㠰㕤〹挰摤昴㘹昶㈲㔳〷挰捥ぢ㠰㥤慢〱㌰摥ㄱ㔴摣挱㙥㠷愷㤱㡣攲㈱㠶扣㘳㔵〰ㅥ㠱搸㝣㤴攴㌱㄰ㄷ〰㑦搸㐵搵〱㈷〲挰㤳㔴㝡ち㐴㉤〵㑢〰㜸ㅡ㈵晤㔱㘱㌷〰㥤㘰㔷〲昰ㅣ㝤㥡扤挸搴㐱戰昳〲㘰㥢㙡〰㙣敤〸㉡敥愸㜳㤹㜶㈴愳㜸㤵㈱㡦愹ち挰敢㄰㥢㙦㤰扣〹攲〲㘰慤㕤㔴换攰㐴〰㜸㥢㑡㝦〱㔱扣挱㉥〰扣㠳㤲晥愸㘱㙥〰㤶㠳㕤〹挰晢昴㘹昶㈲㔳㉢㘱攷〵挰㠶搵〰搸挰ㄱ㔴摣攱㍦〴㥥㐶㌲㡡捦ㄸ戲扦㉡〰㕦㐰㙣㝥㐹昲㜷㄰ㄷ〰㕦搹㐵㜵㈸㥣〸〰㕦㔳改㥦㈰敡㜰戰〴㠰㙦㔰搲ㅦ㘵戸〱㌸っ散㑡〰扥愳㑦戳ㄷ㤹㍡〲㜶㕥〰晣敢扢㉡敢㌲摦㍡㠲㡡晣㠲愳攱㘹㈴愳㌰㙡ㄱ昲㌷㔰昳㕥㤷㘹㠴搸㘴㠶慦改〳㜱〱㌰挰㉥慡㘳攰㘴ㄴㅤつ愴搲㈰㄰戵ㅡ㐵〱挰㡦㤲晥愸捦㔰㐷攱㌴㜸㉣搸㤵〰っ㠶扥捦散㐵愶㡥㠳㥤ㄷ〰敦㔵〳攰㕤㐷㔰㤱摤㜰㈲㍣〹〰挳ㄸ昲㍢㔵〱ㄸづ戱戹㈵挹〸㐶㔷㕣㥡ㅣ㘵ㄷ搵㐹㜰㌴㡡扢戳ㄵ㤵㐶㠳愸㔳㔰ㄴ〰挶愰愴㍦敡㔵㌷〰㈷㠳㕤〹挰戶搰昷㤹扤挸搴愹戰昳〲攰㑦搵〰㜸搶ㄱ㔴㘴㕢慣㠱㈷㉥㑤㤸㘱挶ㅤ㈱㠹㤲挴㐸攲㈰敡㜱〷㤴㜷㌰㜱搸〷摦㡢ㅢ㙡㙡㑥挱晦㌵㘶㤲㍡㈹㤲ㅤ㐰㕣愰散㐴ㅥ㈷ㄱ㤸㌴㥣づ捤㔱搴摥㤹捣〹㈰敡㑣ㄴ㜹㤱㕦㘳㑥㐴戱敡㤵攲ㄹ搴㜸ㅥ㠴ㄷ㡥㔴攷挷㙣㠶㠹捦散㐵愶捥㠲㕡ㄱㅣ㕥㈹摡㔷㠹户㔷〳攷㌶㐷㔰㤱㑡㜲㉥㍣㐹敦㤸挵戰㙦㜵㠰㘰ㄸ㈵ㅦ㜳づ挴收㕣㤲摤ㄸ㕤戱㜷捣戳㡢㡡㐹㈵愳昰㌵攷㔳㘹〱㠸晡㈵㡡搲㍢ㄶ愲愴㍦敡㕡搴㔱㌸㍣捥〷扢ㄲ㠰扤愰敦㌳㝢㤱愹㕦挱慥〸挰㕢昴戲ㄶ㐴㕤㕡つ㠰㑢ㅣ㐱㐵㙡换㐵㌰ㄳ〰㌲っ昹愲慡〰攴㈰㌶㉤㤲㍣愳㉢〲戰挴㉥慡㡢攱㘸ㄴ扥㘶㉢㤵づ〰㔱㤷愲㈸〰ㅣ㠸㤲晥愸戳摤〰㕣〲㜶㈵〰㥤搰昷㤹扤挸搴㘵戰昳〲攰愴㙡〰㥣攸〸㉡㔲㙤慥㠰㈷〱㘰㈵㐳㍥扥㉡〰〷㐳㙣ㅥ㐲㜲㈸愳㉢〲㜰戸㕤㔴㔷挲搱㈸敥捥ㄱ㔴㍡ㄲ㐴㕤㡤愲〰㜰ㄴ㑡晡愳づ㜷〳㜰ㄵ搸㤵〰慣㠶扥捦散㐵愶慥㠱㥤ㄷ〰㍤搵〰攸㜶〴ㄵ㠹㍥搷挱㤳〰㜰ㅡ㐳㍥愸㉡〰愷㐳㙣㥥㐱㜲㈶愳㉢〲㜰戶㕤㔴搷挳搱㈸敥捥㌹㔴㍡ㄷ㐴摤㠸愲〰㜰ㅥ㑡晡愳㤶戸〱戸〱散㑡〰㉥㠰扥捦散㐵愶㙥㠲㥤ㄷ〰晢㔵〳㘰㕦㐷㔰㤱㜸㜴ぢ㍣〹〰㔷㌰攴扤慢〲㜰ㄵ挴收搵㈴搷㌰扡㈲〰搷摡㐵㜵㉢ㅣ㡤攲敥㕣㐷愵敢㐱ㄴ昳㤰〴㠰ㅢ㔰搲ㅦ㌵捦つ挰敦挰慥〴攰㘶攸晢捣㕥㘴敡㜶搸㜹〱㌰愳ㅡ〰搳ㅤ㐱㐵㈲搴敦攱㐹捥㄰㜷㌱敥扢㐹晥㐰㜲て挹扤㈰㙡㤲〳捡攷慡愶收㌰㌰㉥㙤愸愹㌹㔳捥㄰㝦愴捥晤㈴て㠰戸㐰㜹㠸㍣攷っ㜱㈷㉡ㄸ挵摤㝣㠴捣㐷㐱搴摤㈸摡㘷㠸挷㔰慣㝡㠶戸㡢㔶ㄵ㘷㠸㈷㘱攲㌳㝢㤱㈹愶㙡ㄵ挱㈹㥥㈱㥡慡㠱昳㜳㐷㔰㤱搵㜵ㅦ㍣㐹敦㜸㤱㘱㡦㜵㠰〰戳昴㘳扥っ戱昹ち挹晦㌰扡㘲敦㜸搵㉥慡㍦挲㘰ㄴ扥收㙢㔴㝡ㅤ㐴㍤㠰愲昴㡥㌷㔰搲ㅦ㌵ち㜵ㄴ捥㄰昷㠳㕤〹挰摢搰昷㤹扤挸搴㠳戰㉢〲㔰㍣㐳㙣㔲つ㠰愱㡥愰㈲愷散ㄱ㜸ㄲ〰㍥㘴挸㐳慡〲昰㌱挴收㈷㈴㥦㌲扡㈲〰㥦搹㐵昵㈸ㅣ㡤攲敥㝣㑥愵㉦㐰搴攳㈸ち〰㕦愲愴㍦㙡㠰ㅢ㠰挷挰慥〴攰㙢攸晢捣㕥㘴敡〹搸㜹〱㔰㕢つ〰攵〸捡㌳摡ㅡ㥥㠶愷昵挸㐴敡捦㠰昳㝢戴㕡㉢㤸㍡㌱㈸㡦摦㌱㌵㉦敢敥改㤴㍣㡦㠱昹㈹㥤㜳㍡㝢愶戴㜶㉦㙤㑢慦ㅡ㥣㜷㌶ㄶ㉤戱㍡㤰㠵搵㠵㘴慣㌲㕥攷搲愵㔶捥捣捦敦㕣搶㤵戵㘶㑥昹㈹㘴㘹㘱晦搰㜴㤲愰㔵慢昰昹㘱㠹㐷㜰愱搰㑢昰愹㘹㜸ㄶづ换昳㐷㕣户ㅥ㡡㜷戹〲㔰昴ㄷㄱ㕤搰摡搳㘶昵捦㡢㕣戶ㅢ昳㐰ㄱ愹㙤戹㝥昹〵㑢㤰㔷㌱㘵㘰㝥㝡㔷㙢慥慤戵挳㘲㘳攰捥ㄹ㝦ㅣ㌶换㕡㡣㌴戶摤㍡扢㕢昹挳戵㠱昹〵㕤改㡥敥愵捣挸挹慥摡戰愴㈴慢挸つ昹挹慤ㅤ摤愸㐶㕡㤱摢晥晣晣㈵㥤㉢昰ㅢ捡㘵敤ㅤ搳搳㑢扢㝦ㄲ慤愲搸㉣昲㤱愶㔱戵慡戶㔶㌵搶㌶晥搰昶㌱㤸㐹㍡搸晥摤搳〸昴搳㥥慥搶捣㌲〲㈶㜵㠴㐱敢㐹愴つ㙢ㅡ晥㠴慤㕥敥ㅥ昱ㅥ㤲㤳㕣挸挴㌹挶㕡昲㘳ㅤ捦ㅣ慥挲て㔳㜹摦挸㔴〸㘷㐰㉤挸㉥搳ㄷ捥㉣愶㤴晥愸㕦㜹㌶㍣〷捦攵㙢昲攵㍤慦㤰挱㌷〴捡㠳散㉥㐴ㅥ㝢ㄴ㡥㑣昴〴㤶捡扢愵㉦㉦㍡散愱㠳㡡㥢搳㤰〴㌶㈰㍦ぢ㈹㌷㙤戸晢㠲㉣攳㐱㜶㠱㜷搲昰㉢挰㙥㐷搶摣搹摥㥥㘶㤷㘳㜷㥤㥦㑤户㔹㡤昹㐹换㝡㍡㘷户㜶㤸㜹㄰改㤷づ㉢扤ㄲ慣昴㑡㘱つ挸捦㘳㑥慢㙣搳㔷攷攲㜴㔷㙢捦㤲昶搶㙣㈳ぢ捣㍢晤㐹昴㔵ㅣ晣昵〰㔳㝦昴㔸㔲㝥㑦挸扥㍢㠲收㙥挲ㅤ㉡㐲挷收㐷㡦慥㔵〶晥愹ㅦ㤸昲㠸㠱㐷㑥㈸㘶㍤扣㌵昰挴㠳㐱捣づ攵戳敦昵挶ㄱ搸㤰挱㐹扤㐰〵㝣㑤晥㉡㤶ㅢ晣搶扦〸搲㙢㍥㕣㍦㈸昸㘶㜵愶㜳搳㜰摦扥戳慢㥦昳慢攴㐶㌴㉤㠷㥡慥〰㌳ㄴ㥢㤱昴㡡㘴摡攵慤㌹慢慢㤱㡣昹戸捦㔵捦摣㐶挳㙥㐳摣〳愹慢㘹㘸攸摦攸㔵搷㑣敤㙢戴㤳昷攵晥㔵昷捣ち晦ㅦ敦㥥攴攴ㅣ扢㠵ㅤ挱㠲㄰愸搹㡦晢昴ㄲ㡡摣㥦㌲㠵㐶㉡昰攷摤つ㉦㐳㔸摥㌶愵挹㠲㐸㈹㌴愱㔴㉦扦攷㘵ㅡ㘳㈳㔲晥㈴晦戱㐱㜶愴扦㉢㙦搱戰㔳ㄶㅢ昵㡦㠴つ㐹戱捦昹散昱㤵㜷昹搸ㅣ戵戵昵㘸㙡愳㍣愱愲愲㕡㌸㙢㥦㙦㐹㐲愳ㅡ㡥㄰っ敥㕤㝦ㅥ㉣昰摦挲ㅦ挴㤶㕦㍥晡㝣收〰攸搴昸搴慢愰㝡挷ㄹ扥捦挷㔶㌳〷㜲挷〷㠱愸㜷㔰攴改ㅦ㥢晡㘴愵摥㐵㠹㈷慣ㅡ挳て㤵㜵ㅤ㈰搵㝢戰攰㈰㘹〶攸昸㝤㙣㜱散㈹昴挵つ挱敤扢㉦㝥㐰ぢ㝣捤挱㜴攲ㄴ搴㠷搸搰扢攱㙡攰㡤愰㘳づ愱攲㐷摥ちㅢ㔳㘱㈸ㄵ㍥㠶〲ㅢ搹搸〴愵〲㜸晣㘹慥〷㜸㥢㐱〷攰㝤收㜲敡〲㙦㜳㍡ㅤ㐶愷摦㐰愱ㅣ㍣收扦〹㜸㈶挱㤳㑦搹㤹㐴㌱㍢㑥㠰ㅡ㑥㈷摦愱㔴〲搴〸㜰晢〶敡㝢㤸〹㔰㈳改挴㈹㈸㙥㜹〰㌵ち㍡收㔶㔴㘴挷昳㔰ㄸ㑤㠵㌱㔴㘰ち㥥〰昵㌳㤴ち㐰昱㈷挵ㅥ㐰㙤〳ㅤ〰挵㌴㍣敤搴〵搴戶㜴扡ㅤ㥤㌲㘵慥ㅣ愸つ挰敢〳愸つ愱㈲㐰㙤㑦㈷㑣愷㉢〱慡〹摣扥㠱㘲摡ㅤ晥㙡捣㜱㜴愲㠱㘲敥㥤づ搹搵愳㠲搰㌱㐳㔴㘴㕥㥥㠷㐲㤸ちㄱ㉡㌰㔵㑦㠰㡡愲㔴〴ち㍦㈲昱〰㉡づㅤ〰㌵捣攵搴〵㔴㠲㑥㤳㜴捡搴扡㜲愰㤸㑦搷〷㔰摢㐰㐵㠰摡㠱㑥㤸㜶㔷〲搴㑥攰昶つㄴ搳昳昰㔷㘳㡥愷ㄳつㄴ㜳昴㍣㜰搸ㄹ㍡收〴㉡㌲㝦捦㐳㘱㈲ㄵ㈶㔱㠱㈹㝤〲搴㘴㤴ち㐰昱攷搹ㅥ㐰㑤㠱づ㠰ち扢㥣扡㠰㥡㑡愷搳攸㤴㈹㜸攵㐰㌱敦慥て愰㤸㤵㈷㐰捤愰㤳〹㈸㤵〰戵ぢ戸㝤〳㌵〹㘶昸挳㑦㡤改㐴〳挵㕣㍥てㅣ㘶㐱挷㥣㑤㐵收昹㜹㈸捣愱挲㕣㉡㌰昵㑦㠰摡つ愵〲㔰晣㔹戹〷㔰昳愰〳愰㘶戸㥣扡㠰㥡㑦愷ぢ㐰ㅡ㜶㠷㐲㉦搷㝦挸㍦㜰愵㕦つ㠲㑦㈳扦戰愳戵〷㤷㘶㍣挳㑣㙢敤挱㐹㘶㐰ㅥ〴㥢㤲㈷戵㤹㕣戲戹㡣挶ㄶ愶㠲㕢㔶㡡㑡收㠶挳㉢攵敥挹攲㘸て戱㍤㡤㜴捤ㅥ晢㔲㤲改愴㐷㡣㍦愵昹愵戲昳㘶㥣㈹愶ㅡ㔳㍤换捣㠵㍢愷〸㍦㘲㌶㙡㉣㘴㙦㔸㘵愵扢扡㙢捣㍤搸㜹㜸戲挰㤵挲㈲㙣㜳㡡㍡慦捦㡥攲㑡扤攳ㄲ㠰㡦搳㔴㥢㌷搰挹敤㥣搹搱㡤ぢ㍤㥦㔳挲㘵晣㈰㘷㜳敥戲㥥ㄲ㐹㝡攵㘰㐷㠲摣晤戹ㅤ㤸㝣㘵搳㕤戹㥦挸㤵㍢昶捤㥥㘰捡㐵昸て㥤晣挳ぢ㍥慥敢㙤㉣攷散改㘰捤ㅣ户昵挹㕣昴挳搳㐰挲㕤㐸㘸㙣㘴㠹㑦㔴㤱㔶戰ㅦ愰㈲㉢㌱扢㔹㔸㐶挱〳㘶摡慣挱㘲㔰㈸捡㔵慡㤹㥦㤴改挶慣扥㠷㔳㌶㘷㑢づ㜷㌳㍦捦㙡㑢昳㠷㜶㤸㘱㌹㕢扢㘵㝢㤰愷㕢㜰挰ㅦ搱晤㜴㕡〸㠸搴㍢慤愴愴㥤㡣㕥㐶戹搲㥤攰㤱昴〳㕢ㄵ敤㤶㤷捦愷ㄳ搴慦㝥挹捦㙦㈶搴攸つ㘷慤㘷〱㤴㝡㔹㈸挰㠸敢㑥㌳攵㤱㌴㔸㘷㍦摢攳㥣っ㘱〳㌴㡦慢〹〳戹敡搳搵㠳㕦㥡昲㔹㈰㝥ㅥ㍡㙤㤸㙥昵戴㘲攲摣戶㙡㔰㝥㘶㐷戶㙤㔹捥㤲㔹户ㅥ戹㘵昲晤㤳㘸慦㝡〰攲ㅣ㔱扤攰攲㠰㌲ㄳて攷搲扦㍣晣攱㑢㙦收㕥㌸搲攴戴〹ㅦ㍥㜳㙦攷戸㘳㐶改㝡攷昴晡㄰晤㠶挵㡣㜴㜹㘴ㄳ㠶戶ちㄶ挷㌴㈶㘶ㄶ搲㠲攵㠸㜳愹捤敡㥣搵挹愵㍢ㄷ㙢㐶慢捤晡㐹戴ㄳ昶搳㙥㈶挳挰摡挳て㍢㐲㌶扡㜱晡摢〷㙦㌴㝡攲っ搰ㅢ愷㙦㍤戱收摡搵㡢㍢㡥晤挵〴戴〲ㄷ㐲ㄵ㤳㜶敤㙢㌴㈶㔱捡攵㔳ㄸ晦搵㤲攰㌴㐴ㄵ愶昴捡㌵摡扥㘸㌵挵摣㕥晢ㅡつ〹挱㙣搴ㄶ㤰扥慦搱㤸〳㡣㍦㈴㜲搲〹㌶攴换愴㕦㝤〹㘶㔷〸㘹㡤㤹愶摦っㄵ㤹㄰散愱㤰愵㐲づ愴㘱㝦㈸㤴て㌴㔵㔳㕣㘱㔰搳搰捥昹㝥㘳㍢搷㍤㜰㤸ㅡ昸㤵㈴㔲㜸㌱ぢ㌷晡㌷戶挰㤹㘹㐱敢改愷㥥ㅡ捦㜸ㄴ㜳㐸㜵晤戲扥㘲捦搷昳慣㝦㌱㠸㘲慥㘷昹㜵㉦ㄳ㍣晢戸敥㘵晡愷㘰摡㑡㈷捣〳㉤戹敥㍤㄰摣扥㌱敤㠲ㄹ晥㤰㜰㑡㈷っ㤷㕦㈶㡤敡㤰㕤㌳愹㜶攸㤸ㅤ㔴攴㕡愸㠷㐲㈷ㄵ㤶㔲㠱㌹愶㜲摤㝢㄰㑡挵敢㕥敦〹㐲㌷㜴㜰摤换㍣㔳敤搴㜵摤换㈷晣㤹换攸㤴㌹愱攵㐰ㅤぢ㕥ㅦ㐰㌱㑤㔴㠰㕡㐱㈷捣ㄷ㉤〱㙡ㄵ戸㝤〳㜵〲捣昰㔷㘳ㅥ㑣㈷ㅡ㈸㈶㤷敡㤰㕤㐰ㅤ〲ㅤ昳㔰㉡㌲昱搴㐳攱㌰㉡ㅣ㑥〵收愲ち㔰㐷愰㔴〰㡡㑦昸昱㤸㈰ㅣ〵ㅤ〰挵㝣㔴敤搴〵搴搱㜴㝡っ㥤㌲㜷戴ㅣ㈸㈶㡣昶〱ㄴ搳㐹〵愸搵㜴㜲㈱㑡㈵㐰ㅤて㙥摦㐰㌱晦ㄴ㝦㌵收〹㜴愲㠱扡〴㕢㍡㘴ㄷ㔰㈷㐲挷㍣㠹㡡㤷㝡㉢㥣㑣㠵㔳愸㜰ㄹㄴ〴㈸晥㔲愰〰ㄴ㥦㐳攴〱搴ㅡ攸〰㈸收慤敡㕡㕤㐰㥤㑥愷㘷搰㈹㜳㑣换㠱㘲㘲㘹ㅦ㐰摤っㄵ〱敡㉣㍡戹〵愵ㄲ愰捥〱户㙦愰㝥〷㌳晣㈱改㠰㑥㌴㔰㑣㔶搵㈱扢㠰㍡て㍡收昹㔴㘴㈲慢㠷挲㉦愹昰㉢㉡㌰户㔵㠰扡〰愵〲㔰㝣㝥㤲〷㔰ㄷ㐱〷㐰㌱扦㔵㍢㜵〱㜵㌱㥤㕥㐲愷て㐱愱ㅣ㈸㈶愰昶〱ㄴ搳㔳〵愸换攸攴㌱㤴㑡㠰扡ㅣ摣扥㠱㘲㍥㉢晥㙡捣㉢攸㐴〳挵愴㔶ㅤ戲ぢ愸㉢愱㘳㕥㐵㐵㈶扣㝡㈸㕣㑤㠵㙢愸挰ㅣ㔸〱敡㌷㈸ㄵ㠰攲㜳㥦㍣㠰扡づ㍡〰敡㌹㤷㔳ㄷ㔰搷搳改つ㜴捡㥣搵㜲愰㕥〷慦て愰㤸挶㉡㐰摤㐴㈷捣㘷㉤〱敡㘶㜰晢〶㙡㉤捣昰㠷㡣㘸㍡搱㐰扤㡤㉤てㅣ㙥㠵㡥昹㍢㉡㌲㌱搶㐳攱㌶㉡摣㑥〵收捡ち㔰㜷愰㔴〰㡡捦慢昲〰敡㑥攸〰㈸收换㙡愷㉥愰敥愲搳扢改㤴戹慤攵㐰㝤〱㕥ㅦ㐰㌱摤㔵㠰扡㠷㑥晥㡥㔲〹㔰昷㠱摢㌷㔰捣㡦挵ㅦㅥ㔶㐳㈷ㅡ㈸㈶挹敡㤰㕤㍤敡㝥攸㤸て㔰㤱〹戴ㅥちて㔲攱㈱㉡㌰愷㔶㠰㝡ㄸ愵㈲㔰摥㘳搴愳搰〱㔰捣慢搵㑥㕤㐰㍤㐶愷㡦搳㈹㜳㘰换㠱㘲攲㙢ㅦ㐰㌱㉤㔶㠰㝡㤲㑥㤸ㅦ㕢〲搴搳攰昶つㄴ昳㘸ㄱ㕦㡤昹っ㥤㘸愰㤸㑣慢㐳挶㈶慥昱㈰慤㌱㥦〵㌵晦㐴㐵㈶摡㝡㈸㍣㐷㠵攷愹挰摣㕢〱敡〵㤴ち㐰昱搹㕦ㅥ㍤敡㈵攸〰㈸收摦㙡愷㉥愰㕥愶搳㔷攸㜴ㄸㄴ捡㠱㘲㠲㙣ㅦ㐰㌱㝤㔶㠰晡㌳㥤㌰㡦戶〴愸搷挰敤ㅢ㈸收摢ち㔰慦搳〹攲㤵㉦㤳㙥㜵挸搸搴㐰扤〱ㅤ昳㑤㉡㌲㈱搷㐳攱㉤㉡慣愵挲ㄸ㈸〸㔰㙦愳㔴〰㡡捦㉣昳〰敡ㅤ攸〰㈸收改㙡愷㉥愰晥㑡愷敦搲㈹㜳㙡戹㠶㈸㍥昰㔴〳㥡㌹㉢㐷晦㡢㙤㕥戰㌳攳㤶慢㐷晡㔳扡收昱㠱愳挵㤴㕣慥㝢㜰㙦晢㥡㐳㉢愶敥㜲ㅥ㡤挷㈴挰㕣敡㤶㠹摣挷㡥㌳㘶昵㜲㌲昷搵㌶晢慣㜹攰ㅦ㝦㥦㘰㍢晣㙡挲愱㐷㕥扣收㝦ㅥぢㄶ愶ㅢ㑣敦戵㥢昴っ㠹づ㈶㘱㙣戸愷ㅢ㑣晥㤵㈶晤ㄴ扥ㄵ戳㠰敤㈶戵㙢㌵㍦〳户敦㈶摤〹㘶ㄲ敥攷㜴㘲敦㘴㡤㘲扡戰〶㤷搵㍢㝤晦ぢ攸㤸㕦㔲㤱㜷㉢㍤ㄴ晥㑥㠵㝦㔰㠱挹挵晢挳㥦昹ㄵ㑡㠵㔹〲昳㠷戵㤹㙢㤶昰㌵捤晥㐹㌳收晡㤶昷㙥㈶昸昶搱扢㤹晥㉢㔰晣ㅦ㥤㌰て戸愴㜷晦ぢ摣扥愱㘰扥戰㐰昱ㅤ㥤㘸㈸㤸㌴慣㐳挶愶㠶攲摦搰㌱扦愷㈲ㄳ㡡㍤ㄴ戸㔲㙡昲㔶扡㘲㡥戱昴㙥摣㌶㉤昶㙥㍥攰捥愳㜷攳〹㑢散摤捣㌳搶㑥㕤扤扢㠱㑥つ㍡㘵㑥㜰㌹㔰㑣〴敥〳㈸ぢ㉡〲㔴㈳㥤㌰㕦戸〴㈸ㅦ戸㝤〳挵扣㘲〱慡㍦㥤㘸愰㤸㕣慣㐳挶愶〶㙡〰㜴捣㠱㔴㘴攲戱㠷挲㈰㉡昸愹挰㕣㘴〱㉡㠰㔲㘱ㄸ攰㠳昹㍣㠰摡㄰㍡〰㡡昹挸摡愹ぢ愸挱㜴扡ㄱ㥤㌲㜷戸ㅣ㈸㈶っ昷〱ㄴ搳㠹〵愸㡤改攴㔰㤴㑡㠰摡〴摣扥㠱㘲晥戱〰戵㈹㥤㘸愰㤸㠴慣㐳挶愶〶㙡㌳攸㤸㥢㔳㤱〹捡ㅥち挳愸戰〵ㄵ㡥㠲㠲〰㌵ㅣ愵〲㔰㝣㝣愰〷㔰㈳愰〳愰㔶扢㥣扡㠰ㅡ㐹愷愳攸㤴㌹挶攵㐰㌱戱戸て愰㤸㜶㉣㐰㡤愶ㄳ收ㅦ㤷〰昵㌳㜰晢〶㡡㜹捡〲搴搶㜴愲㠱㘲戲戲〷づ摢㐰挷摣㤶㡡㑣㘴昶㔰搸㡥ち㘳愹挰摣㘶〱㙡㝢㤴㡡㐰㜹昷愸㈶攸〰㈸收㌷㙢愷㉥愰挶搱㘹㤰㑥㤹㡢㕣づㄴㄳ㤰晢〰㡡改挹〲㔴㤸㑥㤸愷㕣〲㔴ㄴ摣扥㠱㘲㍥戳〰ㄵ愳ㄳつㄴ㤳㥡㜵挸搸搴㍤㉡づㅤ㌳㐱㐵㈶㍣㝢㈸㈴愹㤰愲〲㜳愰〵愸ㅤ㔰㉡〰挵挷㌵㝡昴愸㥤愰〳愰㤸〷慤㥤扡㠰ㅡ㑦愷㍢搳㈹㜳㤶㜹〶㌶㈶戰㌴ㅡ扦㌸愱愱㜳づ㥥㠴㙤㥥㠳㤹搳㕣晤ㅣ㍣搹搱晡〳戴搶昹ㅣ捣攴㘸晢ㅣ摣っ㜳搹〳㌹〷㑦㜵㥣㌱㙦㥡攷㘰摦㉢㤷㉦ㅤ㙦㥣㌰ㄱ㐱攱昳搹ㄱぢ㙥扡扦㜵晣挷ㅦ攰收慡扤㥥挷〴㙡扢㔱㤹捦捣挸㉢捥挱昷㐳㐵ㅡ㜵㍡㝣㉢收㔹摢㡤㡡㕢捣慣㝡㈶㐸摦㡤捡㝣㙣戶愵戹ぢ㥤搸ㄵ搵㈸㈶㘴㙢㜸㔹扢㜳づ摥㤵㝥㘷㔱㤱挹摡ㅥち戳愹㌰㠷ち㑣摦摥ㅦ晥捣戹㈸ㄵ捥挱捣搰搶㘶慥㜳昰㙥㌴摢㥤㘶捣愶㉥敦摦㑣愱敥愳㝦㌳挱㕡愰㤸㑦㈷捣戴㉥改摦ぢ挱敤ㅢち㘶㘴ぢㄴ㝢搰㠹㠶㠲㘹搹㍡㘴㙣㙡㈸ㄶ㐱挷摣㤳㡡慦㝢㉢散㐵㠵㕦㔰㠱㔹摣搲扦昷㐶愹搰扦昹散㑥㡦晥扤㉦㜴搰扦㤹挹慤㙢㜵昵敦晤攸戴㠵㑥㤹㜵㕤づㄴ㔳慤晢〰㡡㠹搸〲㔴㥡㑥㤸㤱㕤〲㔴ㄶ摣扥㠱㘲收戶〰㤵愳ㄳつㄴ搳户㜵挸搸搴㐰㔹搰㌱昳㔴㘴㙡户㠷挲㘲㉡㉣愱〲戳扤〵愸㔶㤴ち㐰昱〹愳ㅥ㐰ㅤ〸ㅤ〰挵㡣㙦敤搴〵㔴ㅢ㥤戶搳愹㜲㉥愸捣づ㤶㥣㘰ㅢ敡挱㉤㑦㕤慢㐸㉢㤴ㅡ昲㑣㌰㥣摦戳慡つ㐹㥤摣㘴㉡㥢扤挵挵㘹摣戵〵て〹㜶㥤㕤戸㘱㔳㕦晥ㄴ㤳㠲敤㔳愸戸晦㐶㘵て愲ㄴ㌳㑡㙡ㄱ㑤挳ㄹ摦㔶㍥㙣戱㘰捦挰㡢㑦愵愳つ㍦挶㔲㠴戸搱散搶㙣㔷㘷㜷㘷扥㘷挴㝣㈴㉣㡦攰㠳㍤昳戸㘳㌳愹㘱つ㍣㝡搶挹ㅤ慢敦攰ぢ㌴㤶昳㐱㜷扥〳㍢㍡㔷㜴㐸㌴つ摤㝣扥愹㌴㙥扦㝥慣㠶昷㜱攴戳ㄵ挰ぢ㌴㈰㔰ㅡ㥢㕤愰〳敢〲〶捡㙣㙢愳ㅢ攵㌱捤㤳㥢攷戵㐴㈳㤱㙣㈸㥣ぢ挵㈳㤱㐴㌴ㅣ㡣愴㌲戱㘰㈶㥥㠹愵搲改㙣㌴㥢㡥ㄹ㍤〵搵㔴㌸㤶㡢挶㈳㠹㜴ㄶ慦慤〰㐹攷愲㜸㑢㐳㌶ㄷ㐹㘴㌲㈹㉢㥣〸昴㜳摣㥢换㘰㘳㉥〷〹㌴㙡搶ち戲㔶㤲㘵㙡ㄶㄵ㐴戵㘱〰㔸敢㥡㈲〸㈳㕣搲攲㈶㐲㑥㔹昵晤晡㔵㈴ㄶ㔴愴ㄶㄶㅥ㝤㘸ㄸ捣㉣㙣㔸つ㤸换戳ㄱ扣㡤㑡㕢㤱挶㠸ㄳ敢搸㡣晢㌰㄰㕦㘰㈰ㄸっ挸㌸ㅣ㜴挳收挹㉤㜸㈴㥦㝥㐸ㅦ㝢㥥㜱〴昸〳挰㤷摢㘴昳昰挸㔳攳㐸㜰〶㠱攳捡愵㌶㡥〲㙦〳昰㑡㕦㥥ㄲㄸ攴㜸㤷㕦〵㥡愳㔸昷㐸㤲搵㔰㔷〱〸愵攱㡦㘳〹㙣昹㙥㐸ㄳ㑡㔶㘱㉦搹㐵㈱愸㌱㑥㠰㑡搵㝥愷㔶㐰㡤㝤慦戴敦っ搶㤵㥦〴㘳昴㥤㡤㔰㤶扥㜳㌲捡㜶摦㠹㘴戳搱㘰㉥ㄴ㑥〵ㄳ昱㘸㌸㥦换㠴搳愹㜸㉥ㅡ㡤攴戳改㜸㍡㤴㌴㑥㈹愸攲㙤㍣愱㕣㌰ㅤぢ攱㤵ㅡ搱㕣㌶㤹捣攷㠲㤱㘰㈴㤲戲㔲昹扣㤵戵〲㐳ㅣ昷收愹戰㌱㑦〳〹㙣慣㔹㙢挸㍡㥤慣愱㥡㐵〵㔱㔵㥢㠱挵晥愳摡戱ぢ㙣㕢㙣搷㤸㘷㔳㝥づ㠸㉦戰㌹ㄸ搸愸㌱捥〵昵㙡愳昳挰㉦㙤愳昳挱㈹㙦愳㕦㠲攷搱㐶挳ㅣ敦㜶ㅢ㙤换扡户㈱戹〸敡㙡㌸攳㘲改㘲㤶戰㈱摦ㄱ㌴愱㈴㡤㘸㜵ㅢ㤹㙣㈳づ〳慡〵摣捡收ㄸ愹敢昹㌵昴搰ㅣ愳㔰㤶收戸ㅣ㘵扢㌹挲㈱戴㐵㉣㤹ぢ愵ㄲ㤹㘸㉡㤹㑣㈶㘲昹㔰㌶㤳㐵㈱㙥攵挳㐹攳㡡㠲㙡捥㡡攵慤㡣㤵挱㤱㥥㡣㠶搲挱㑣㈴ㄱ㡢㠷愲㤹㘴㈴ㄵ㡣愷㘳㠹挰㔶㡥㝢昳㑡搸㤸㔷㠱〴㐶㙢㔶戱㌹挶㘸㔶㐱㑢㙤〳㤶㌴挷㐲㜷㜳㕣㑦㉦㌷㠰昸〲摢㐲〱ㅢ㔸攵㈷㡦搸㥢㠴摢㈴扥㠱敤戴㜰㉤㌵㠲㈴攳㐸㙥㠳㔰㙤て愱愰㜹㍢㑢㘰换户㠹㈶㤴捣昴㐴㜳扡㈷㥡攳㜴㍤㜷挱ㄵ搰っ愲㉣㘸摥㡤戲㡤㘶㉡㥣づ攷㐳戱㜴㍥ㄲ㡡㐵ㄳ㌱㉢ㄵ㡣〱挶㘴㈸㠱㜷挵挴㔳挹扣昱㠷㠲慡㤵挸㠶㔳昹㜴㌰㥣挹收㠰㜵㌸㤵〹㠵戳㠹㘴㌲ㄶ挹挵挲㜸㜱㑥㈰攴戸㌷敦㠱㡤㜹㉦㐸㈰慣㔹㐵㌴㈳㥡㔵搰㔲㜱戰〴捤昱㙥㌴ㅦ愲㤷㠷㐱㝣㠱〴ㄴ戰攱㡤㈶戳㉤㐵戸㤶ㅡ㝣㈴愳晤ち㥢愷挱㔴㍢㐰㈸㘸㍥挳ㄲ㘴昲摤㠹㈶㤴㠴㍣搱ㅣ攷㠹收㜸㕤捦昳㜰〵㌴㜷㐶㔹搰㝣〱㘵ㅢ捤㜸㈴㤷㑦愲㑦愶㌳愱㘴㌴ㄱ捡愷ㄳ㔶㌲ㄲ㡤挵㔳改㝣㈲ㄶづ〶㡤ㄷぢ慡㔶㉥ㄸ捥〱晣㘴㈸㘶㐵㌳㜸㐹ㄲ㕥晦ㄳ㑢挵ㄲ搹㐴㈶㤵戳㐲昱挰〴挷扤昹ㄲ㙣捣㤷㐱〲ㄳ㌵慢㠸收㈴捤㉡㘸愹㈹㘰〹㥡㘳摣㘸扥㑥㉦㙦㠰昸〲㔳愱㠰つ㙦㌴㤹㤲㈹挲戵搴搸㤹㠴昷戳捤㜷挱㔴㌳㈰ㄴ㌴摦㘳〹㙣昹敥㐲ㄳ㑡㌶昵㐴㜳愸㈷㥡扢敡㝡㍥㠴㉢愰㌹ぢ㘵㐱昳㈳㤴㙤㌴㤳搹㑣㉣㥢捥挶愳愹㜴㌰ㅡ捤㈵㤲㤱㑣㌲㤴挹〵㘳㜸昱㔹挲ち攷㡤㡦ぢ慡ㄸ㡡㘳改戰ㄵち挷ㄳ搱㘸㌲ㄹ㑣㘵搳㌸攵愷戲搱㜰㉥ㅡち㐶㈳㠱搹㡥㝢昳ㄳ搸㤸㥦㠲〴收㘸㔶ㄱ捤戹㥡㔵搰㔲昳挰ㄲ㌴〷扡搱晣㍢扤晣〳挴ㄷ㤸て〵㙣㜸愳戹㐰ぢ搷㔲㘳㉡挹ㄴ㤲敦㘰搱戰〷㠴攵愷㘸搷敦㜹㕣〹㠳㥣㤵〴㕣㔹㥣㜲戲摦㈰扦晢戲㜴ㅢ㕥㍦㌶ㄷ㐹㐴㍤㘴晤ㄴ㔲㑦敡敤㔴慥㍥慦㜳㘴ㄷ昶摥㤷㤷ㅢ攵ㄸ㤴㕥愶㌸晢㈶㡦㜵晥㘱㠹㉣扥㠶㕡戴摤扡搵挲づ㕤扣愴搵ㄷ㐳㍥昳㝢戶㌵㤳㕥搰㘶㜲〴搴㌴搸晤㤵㝤㔶㌱ㄹ㔰戸ち㕣晤㘹搸ぢ摣㜵捦㤲愲晤攰攲㡦㘲昸昳愷戱㙤㐸ㄸ㕢㠷㕦㥢搵愲㔶戵户㔷っ㙡㕦捤慤愷づ慡㐰戹㐶戵㠰捡ㄱ晢敤晦ㄵ捦捤㠶〱㤵敡搷㑦摦㐰戵昲㠴扤㍦㍤挱愵搹〸㘳ㅣ挶㘹晡挷㈷㤰搱ㅢ㔹扤㤱㜳㌶晣ㄶ㌶㜸ㄵ㘶㠸收㝦㤰〴㤸㕣挳㕡散㜳慤㥣㜵攵㠴扢㔸昳㜷愱㜰㔷㤲㐱挴愳ㄵ㝣㘹㌷扦㠳づぢ敡㐰㜰〵㥤捦㕣攸ㄴ慦㕣㍥昵〴愲㡤㐶㜴㍣搸〶愲ㅤ㘵ㄹ捦㌶㐲搹ㅥ捦愲㜸昹㕡㍡ㅤ㡥㈶㌱攷㠸㕡㌱㉢㤹捣攵㔲戹㘴㉣ㅤ㡢愵㐳㤱㝣摥ㄸ㔲㔰捤㕢㔶㌲ㄷ戳㘲攱㘴摡㡡㈶昰㡥挷戸㘵挵搲昱㐸㌰ㅦ㡦㈷㜲㤶ㄵ攸㜰摣㥢ㅢ挳挶ㅣちㄲ攸搴慣攲㜸戶㔴戳ち㕡慡ㅢ㉣ㄹ捦晥㡡摤㈸㕣㐸㙥㐱㉦挳㐱㝣㠱ㅥ㈸挸㡥㜸㕤戹㉣搳挲戵摣搵㜹㈴扢㤳晣っ愶㙡〵㠴㠲收搶㉣㠱㉤摦㔵㌴愱攴㝦㍣搱㝣搹ㄳ捤㠳㜵㍤㘳攱ち摤敡㄰㤴〵捤敤㔱戶搱っ㘷搲㤸㤳㈵㤳戸㥡ぢ㘳捣挷㝣㉤㥥捥㘷㜰挶〸攱愴ぢ㤰㡤㥦ㄷ㔴ㄳ㤱㕣㈸㤹㑣愵㜱〶挶㕢ち慤㝣㉡ㄶ㡡攲ㅣ㘱㘵挲㤹㔰㈲㤶㑥〷づ㜵摣㥢㑤戰㌱挷㠱〴づ搳慣㈲㥡㠷㙢ㄶㄵ㐴㔵ㅤ〵㤶愰昹㤴ㅢ捤ㄸ攵㜱㄰㕦攰㘸㈸㔴㐵昳ㄸ㉤㕣㑢っ昹攸㍡㜳㑦㤲㥤㘱慡㔶㐳㈸㘸㑥㘰〹㙣昹ㅥ㑦ㄳ㑡晥攸㠹收扤㥥㘸㥥愰敢㘹㠶㉢愰㜹㈲捡㠲收ㄴ㤴㙤㌴㌳改㝣ㄴ㤷ㅤ愱㜸㈲ㅢ㡢收搲愱㜴㈶㤷㡥㘶㔳㌱㕣捦攰㜲㍢㤹㌲愶ㄶ㔴㜱㔶㑥攰搴㥡捦攴㜰挹ㄸ挵戵㑤㍣ㅣ挹攴㤳挱㜸㌶ㄸづ愵攳㤹挰㐹㡥㝢㜳ㅡ㙣捣改㈰㠱㤳㌵慢㠸收㈹㥡㔵搰㔲㙢挰ㄲ㌴㝦攷㐶㜳㌶扤捣〱昱〵㑥㠷㐲㔵㌴捦搰挲戵挴㜰㝦㤲ㄶ㤲㍤㘰慡捥㠲㔰搰㕣挴ㄲ搸昲㍤㠷㈶㤴㕣攳㠹收㔵㥥㘸㥥慢敢搹ㅢ慥㠰收㜹㈸ぢ㥡晢愰㙣愳㤹捦㔸㠹㔰ち㜳挵㘰㈲ㄵ捤㠶戰搴㄰捣攵㌱㉤捣㕢㘹㉢㠳㤵〸㘳摦㠲慡ㄵ捡㘷㐳㤹㐸㍡㤷换愴愲搱㜴㌰ㅤ㡦挱㈸㤳挴ち㐴㉡㥢㑣挴〳捣晥愱㝢㜳㍦搸㤸㉤㈰㠱㕦㙡㔶ㄱ捤㕦㘹㔶㐱㑢㕤〴㤶愰㜹愱ㅢ㑤㡢㕥昲㈰扥挰挵㔰愸㡡收㈵㕡戸㤶㜵㉦㈶挱晡つ昲〰㘱慡㉥㠳㔰搰散㘴〹㙣昹㕥㑥ㄳ㑡㑥昷㐴昳㌴㑦㌴慦搰昵㜴挳ㄵ搰扣ㄲ㘵㐱戳〷㘵愷㙦㐶愲搹㥣㤵攱㙢㌲㌱㜰㠶㘲挰挹㑡攵㘲㤸慦㘴慣〸愶㉣挶戲㠲㙡㌸㥤つ㠶㌰㐹捦㘴㘳㐱㕣㈳㐶搳戰㡡㔹ㄶ㕥改㤹㑡收攲愹㝣㠰㈹㐲㠲收㜲搸㤸㉢㐰〲㔷㙢㔶ㄱ捤㙢㌴慢愰愵慥〳㑢搰㍣搶㡤收㘱昴㜲㌸㠸㉦㜰㍤ㄴ慡愲㜹㠳ㄶ慥ㄵっ㐹摡㐹㡥㠳愹扡〹㐲㐱昳㜸㤶挰㤶敦捤㌴愱㘴愵㈷㥡换㍤搱扣㐵搷㜳㌲㕣〱捤㕢㔱ㄶ㌴㑦㐱搹㐶ㄳ㉢㕢㠹㜰㍥㤵捤攱㔵愷搱㑣㍡㤲㠹㘶挳㔶㍥ㄷ挲㔱ㅤ换挵㐲㐱攳搴㠲㙡㈲ㄳ㡦攷㠳〹㉥㠱攱〲㍣ㄲ㑦㘵㠳㔶摣㑡㠷㜰戱ㅤ挷戲㔹㌲昰㍢挷扤㜹ㅡ㙣捣㌵㈰㠱摢㌴慢㠸收敤㥡㔵搰㔲㜷㠲㈵㘸戶戹搱㍣㠷㕥捥〵昱〵敥㠲㐲㔵㌴敦搶挲戵挴㤰㡦晢㌳㝢㐸㉥㠶愹扡〷㐲㐱昳ㄲ㤶挰㤶敦㝤㌴愱㘴㝦㑦㌴昷昳㐴昳㡦扡㥥换攱ち㘸摥㡦戲愰㜹〵捡㌶㥡㔸㐰㡣攴挲㌸㔰昱〲搷㈸㔶㈴㌰摤挳攴〳搳戸㘰㌴㥢户㠲㤶㜱㘵㐱㌵て散攲㜹㉣㐴㐰㌱ㅡ捥㘶㤳㥣敡㠵戳搱ㅣ挰挷㜹摤ち㍣攰戸㌷慦㠲㡤㜹㌵㐸攰㐱捤㉡愲昹㤰㘶ㄵ戴搴愳㘰〹㥡ぢ摣㘸摥㐰㉦㌷㠲昸〲㡦㐱愱㉡㥡㡦㙢攱㕡㘲挸㘷〷㥡㝣ㄲ愱㜹㍢㑣搵㤳㄰ち㥡㜷戰〴戶㝣㥦愶〹㈵㌳㍣搱㥣收㠹收㌳扡㥥扢攱ち㘸㍥㡢戲愰昹〷㤴㙤㌴慤㔴㌶㠲㤹㕢㉣㡢㐹㕦㌴㥣ち攱愴㠲㡢ㅦ㥣搲㠳㤸搴㈵㌲㘹攳㥥㠲㙡㍥㥢㡦㘷㌱ぢ捣攴昳㤱㘸㍡㡤〱㈱㤲㑦㘷愲挹㔴ㄶ㥢搹㐸㈸昰㈷挷扤㜹㉦㙣捣晢㐰〲捦㘹㔶ㄱ捤攷㌵慢愰愵㕥〲㑢搰摣挹㡤收挳昴昲〸㠸㉦昰㌲ㄴ慡愲昹㡡ㄶ慥㈵㠶挷㤰ㅣ㑤昲っ㑣搵㥦㈱ㄴ㌴㥦㘵〹㙣昹扥㐶ㄳ㑡㠲㥥㘸㌶㜹愲昹㍡㡤攸昸〵戸〲㥡㙦愰㉣㘸扥㠸戲㡤㘶㉣㤹㑥㐵戰〶ㄹ〹㕡㔶㌴ㅣ捥愵㈲挱㙣㍣ㅢ挷摡㜷㍥㥣挲晡㠳昱㔲㐱㌵㤱㑥㈵戲晣ぢ㈵㠲搱㜸㈶㤸㡥收㔲㌸〹㔹㌱㡣愱挱㘸㉥ㄷ㜸搳㜱㙦扥っㅢ昳ㄵ㤰挰㕢㥡㔵㐴㜳慤㘶ㄵ戴搴㍢㘰〹㥡愳摤㘸扥㐱㉦㙦㠲昸〲㝦㠵㐲㔵㌴摦搵挲戵摣搵㤳㐸㑥㈴㜹て愶敡㝤〸㌹㠷昶愹㑤攱㥢㜳㍣ㄴ昰搳慣晦愵㕦捣搵晥ㄷ㐵㐱晢〳㌰㠸つ扦敡〳捤㜵捦搵ㄴ㜳㤳昶挲搷晣㠸㥥㍦昶搴昹㔴㜳㍦愱づ㝣愱㕣愳㍥〳㤵搶摢搰摤㝡〶㔴㘴㥤㌳攰搹㝡㥦搳〸ち收攷搰㐳敢㝤㐱㔷昸〴扥搴ㅢ㝦搷ㅢ晦㜰㌶晣㕦㘱攳扦㌳㙤晡ㅡ㥥㔹㑢昹戴㠹〹㐸挲㕦㐳攱改㈴㕦㜳搷晦て㑣〱昶㥦づ㄰搲㡤晦〵慥〰搱捦つ㐴㘱挱户挱ㄳ㠸敦㘸㐴挷晦戲㠱昸㌷捡搲㡤扦㐳搹敥挶㌸〵㘵㔲㠹ㄴㄶ㜸㠲ㄸ㌷㠳愱㔴㍥ㄲ㑢㈶搱戱戱挴ㄳ㡣㠴攲挶扦ぢ慡㠹㐸㈶㤱挷挵〱㤷搵愲㔸㤲捣愴昲㔶㈲㥥づ㘷戱昸ㄶ㡥㘶㌳〱昶㄰扡㌷扦㠷㡤挹ㄹ㘸㠰搵ぢ慢搸㡤㤵㘶ㄵ戴昸㉡㜷扢ㅢ㝦晢㡤㙢摡㘴挰㠱搹て挴ㄷ㘸㠰〲晥扣㤷㠱っ㉤㕣㑢つ㍥㝥搱㍣㤷挴て㔳搵〸愱愰ㄹ㘰〹㙣昹晡㘸㠲㘸搵摦㔰㘱攵昲昹㈷攰㔶捥挶晢敢㝡㌶㠲㉢㜴慢〱㈸ぢ㥡㐳㔰戶搱〴㤴㌹㉢ㅢ挴〵㈹㄰挹㠷攲戸㤰捡挷昳攱㔸㌴ㅣ㠹㘷㈳㤱㤸戱㜱㐱㌵ㅥ挷㍢挹㌱敡㐶㠰㜹㌴㡦㌵摦㝣㈸㠲戵攱㔴㌲㠱㌵昴㔰㍣ㄹㄸ攸戸㌷㠷挲挶摣〴㈴㌰㐸戳㡡㘸晡㌵㡢ち愲慡㤸慡㈴㠳挲㍢㙥㌴㠷㔳扥㈵㠸㉦挰㙣㈵晣㜹愳戹㤱ㄶ慥愵挶挵㈴ㄷ㤱㙣つ㔳戵㌱㠴㠲收㌶㉣㠱㉤摦㑤㘸㐲㌴㕦昱㐴昳㈵㑦㌴㌷搵昵㙣て㔷㐰㤳昹㐸㠲收捦㔱㜶㠶搸㘰挲ち收昳搹愴㤵捦攲捡搴㐲〷挵ち㈴摦ㅤ㥦㐹昳㜵敡㐶㔳㐱㌵㤸挸㈴㤲㔶㍣㤸㑦㘰㑤㔲㙥㐷攰摥㤱ㄵ挹愷㌲㔶㍥㠳㈵㠱〰㌳㥤愴㈳㡥㠳㡤ㄹ〴〹っ搳慣㈲㥡㕢㘸㔶㐱㑢㡤〰㑢搰㝣搲㡤㘶㥣㕥ㄲ㈰扥挰㐸㈸攰捦ㅢ㑤愶㍡㠹㜰㉤㌵慥㈴戹㠲㘴〲㑣搵㘸㐸〴捤㠹㉣㠱㉤摦㥦搱㠴㘸摥攷㠹收㍤㥥㘸㌲㤱〹㝦㔸〰㠵㉢愰戹つち㠲收㔴㤴㥤㈳㍤㤹つ愶㌲攸㘲㌸敢㐷昳㔹㉢㡤ㄷ搳〳挴㜰㉥㡤〳㍢ㅣ〹ㅢ搳ち慡㤶ㄵち㈶搳戸㈵ㅢ戱戲㔱ぢ户ㅦ戲ㄹ㕣㜹㈵㜱㙤㘵㈵ㄳ戸㌹ㄷ㘰㍡㤴愰㌹ㅤ㌶收っ㤰挰㜶㥡㔵㐴㜳慣㘶ㄵ戴㔴ㄳ㔸㠲收慤㙥㌴攷搰换㕣㄰㕦㘰ㅣㄴ昰攷㡤㈶昳愱㐴戸㤶ㅡ搷㤳㕣㐷戲〸愶㑡昲㥣㔸摡㤳㈵㙣挸㌷㑡ㄳ愲㜹戵㈷㥡㔷㝡愲ㄹ搳昵散〳㔷㐰㌳㡥戲愰戹㉦捡㌶㥡㔱㕣㠹挶㌲㘱㉢ㅡ挷改㍣ㄸ㡦愵㜳ㄹ扣扡㌲㤴て㕡㘱ぢ攷昷㥣戱㕦㐱㌵㘹愱ㅦ愷㜱㜱ㅦつ㘵愲戰挹攴㌲㘹ぢ〷㝣㌶㠳㈵昴㠴㤵つ㈴ㅣ昷㘶ぢ㙣捣晤㐱〲㐹捤㉡愲㤹搲慣㠲㤶摡〹㉣㐱昳〲㌷㥡㜹㝡㔹っ攲ぢ㡣㠷〲晥扣搱摣㔹ぢ搷㔲㠳㡦慣㌴㙦㈱改㠴愹㥡〸愱㝤晡㍦ㅤ扥㡢愷晦㠳攸ㄷ愷晦㐹㤰ㄳ㘰戳ぢっ㘲挳慦㘲晥㤴㜰㑢㑥晦㑣㡢㤲搳㝦て㍤㑦昵搴㤱㠴㈶晡㕢㑥ㅤ㙣愰捤㜰㍦づ扡搲㝡㈷扡㕢慦㜰晡㍦摥戳昵㜶愱ㄱ㕤ㅤっ㔷㘸扤㕤㔹挰㈷㌰㑢㙦捣搶ㅢ㜳㥣つ晦㕣㙣晣㜷㑥晦㑣㜴攲扥㤴㥦晥㤹晢㈴㝣㍥㜳㔳摥㌹㙣ㅥ挹㕤㤷㜴㈶戲㡥㜲㠰㤰㙥扣㄰摡〲挴攱㙥㈰ち愷晦㐳㍤㠱搸㠳㐶㜴戵摡〶㘲ㄱち搲㡤㡦㐳搹敥挶戸㈳㠶ㅥ㠸㈱㈱㤸㐸㐷搳愹㘴㍡㡤㈹㝤㉡㤴挲慢㜶㉤㥣愱㐲挶昱〵㔵捣扣㌲戹〸㈶户㜱㑣㑦㤳挱㙣㌲㤳㐹㈴㌰㠵捤㘰㡤㉦㠸昵㤷挰㥥㡥㝢昳〴搸㤸㈷㠲〴昶搲慣㘲㌷㘶㝥ㄴ㠳㈸㙡愹㝤挱㤲㙥摣㠵摤㈸慣㥡慥愱㤷搳㐱㝣㠱晤愰㠰㍦敦㙥捣摣㈸ㄱ慥愵挶ㅦ㐹敥㈳㌹ㅦ愶㉡つ㠹㜴挸㕦戲〴戶㝣㤹昳㈴㘸收㍤搱捣㜹愲㤹搳昵㕣〴㔷攸㔶ㄶ捡㠲收挵㈸摢㘸愶㌰㠹捦愷搲戹㜸㌶㠳㠳㍤㠷㐵㍥㑣㍥搳搹ㄸ㡥昶〴㙥慢㐷㡣㑢ち慡昹㘴㍣ㄶ㑥㈴戱〸ㄸ挱㕡ち㙥㑥㈶㉣㡣㈷愱㜸〸㜷㉢㐳㑣㠴挹㍢敥捤㑢㘱㘳㕥〶ㄲ㘰摡㤴㐰㔷㐴㜳㠹㘶㔱㐱㔴搵㠱㘰〹㥡扦㜰愳㜹㌵攵搷㠰昸〲㙤㔰挰㥦㌷㥡敤㕡戸㤶ㅡ㡦㤲㍣㐲昲㕢㤸〶㍡戴昰㘶㤴〶搶㌵㌰㈵㘸挷敡て攵㜰愵愷㡣挵慦搶㑢㕥ㄸ㍣ㄵ㉦〰㕥挵㥤愹挳㌳捥散㈷㠳搵搷敥昰挳㝣昱㙥ㄷ㥦㔵挰㙦挳ㅣ散昵㡦昰挳晥㔱扣㐵㐵㡦㕢攲㙢摥㡡ㅤ㙥㔸㠶摤昵晣㔵扣㥤㜳㌳ㅦて㜷戳㥡㥡㈷㈷㥡愶慥捣㕡㙤㝣〲〱戲㜵㘰㔸㌳愴㝤㘶㌷㌶昱摥愴〵㥤㤳攴㜷昱㑣散搹㐰㈷昴㡣搵敦戱ㅤ㔳攴攸㠷㑥㘸戳戹㕤〵㍢扣ㄷㄶㄹ㕣㄰㡣攵㕢㙦㠷ㄴ㑢慥㈷慢㙤㕥攴攲㔹㈳㜸〲㠲㤵搳ㅥ扢㤱㈰㔷㕦㕢㔷昱〲㈲戹㌹㍡愵戳ㅤ慦㤳㙢攲愳搴攸つ敦㘸㥥㤹㈳〰㥢㝢㍣㔷㙥㜲㙢㡦㍣㤷㜱ㄸ攴捡㘴㍡㤸㜱ㅢ昶搶ㄸ㍦㝡昶攸㘸戸㘱ㄷ㌴㐴昹㉦挰慢搶㔱ち㍢㙢攴搸攸㌳敦㠰㐳戵ㅣ慥㠹扤㌲㝢㔸挹㥤㜶㈵㌳㐶㐷㈳㙡ㅡ㉡㘱㐵散㐹㍥昳㙥㙡慦㠰㡥㘶愹㤵㑥㠱摥晣㠷愲㠰㤹㐹つ戴摣㥦捦㈶㌸愵㠹昶晦㡤捥晦㠱㠹晥挳戴挵扥㙡攴㤹㤳ㅡ搶ㅥ㔱晥㜸攲㡦戶摥㘴挷㑦〷ㅣ㍥攱攵ㄵ㍢敦戴晢㑥慢㈶愸搵戰ㄸ〳㍦攵㉦ㄲ㥤㠴㈰㕦挵戳敤㉢摥愴㍡搱ㄱ㤴扦㐹㌵㜰ㅣ㍣攱て捦㔴㐶扣〳敢搴㐹㈸昰㠰㔳㍢挳㠲扤㕣㍡收㠳摣攵㔳挱戶〱㍡ㄹ㕢挶挳攰㐹㉢挴㘲㙡〷㈸ㄲつㅢ捥㐷愹㝤㕡㐱晢ㄴ㙡㍦㙥㙢捦ㅡㅤ㡢慢戸愳㙤挳昹㈴戵㌹搶ㄴ攰㘴〲㤵昶收㍦ㅢ㠵昵㠳昳ㅣ㙤㔱つ㑥扢〱昰敥㠱㜷㥥㥢扣挷ㄸ挰㜹ㄱ㉣扣攰っ㈱㔰㑦㌸㠳㡥愰晣扤慣〱愶㑦攱て敦愱挶㕥〱㑥收㐰〹㥣㑤戰㈸挰昹〲㜷昹㑡㠸㙣㌸㤹ㄸ㘵扣㘴〳搴㍣㍡㤶㔴摢㤵〰昴ち戵慦㉡㘸㕦㐱敤㍦摢摡戳㐷挷ㄲ敡㘷㡥戶つ晥㙢㤰昸慦㠷捥晡㠱㜶㠳戶愸〶㥡晤㔸㤵㍢㈷摣昷㜸攰㤰户㝦㜵挳〴㜵ㅢ㉣扣㐰ㅢ改㘰㔳搱〷㐷㌸㠲昲㜷戹〶㙥㠷㈷晣搵㤸㙦㈳㜶㠰挶㔴㈷〱㙤㌸㉣ち愰扤㐳ㄸ敥㠱挸〶㡤昹㑦挶扢㌶っ捤愳攳㐱戵㤹〳㠳摤慢摥愷㌶昳㤷㙣敤㍦㔰晢〳㕢ㅢ愰愵搴挶㡥戶つ摡㐷㤰昸ㅦ㠲捥晡㠱昶戰戶愸〶㕡昸㐲㜳挴昷㝦扣㜹挲〵㕢㕤㌷㘵摢敦㤶㑥㔰㑦挳挲ぢ戴つㅣ㙣㉡㐰ぢ㌸㠲昲昷扦〶㥥㠱㈷晣㘱昹〹戱〳戴攷㔱㄰搰〶挱愲〰摡㤷㠴攱㈵㠸㙣ㄸ㤸收㘴晣挳㠶㘱ㅡ㐱昳㌹㌰搸愰㝤㑤敤㤷ぢ摡㉦㔲晢ㅢ㕢㕢㐰㌳ㅣ㙤ㅢ戴㙦㈱昱扦づ㥤昵〳敤つ㙤戱捥愰扤ぢぢ㉦搰㤴㠳㑤〵㘸㌵㡥愰晣㥤戱㠱昷攰〹㝦㌵愶㐲㍡づ㐰晢㄰〵〱敤摦晦㜴㠱㔶〷愱晡〴㈲ㅢ戴㡦戰㘵㌴㠰㠷搱㙥㍡て捦晦㠳戲ㅥ慣㝣㘶㍦㙡㝦㕡搰晥㤸摡愶慤㉤㠷攷㔷㡥戶つ㕡㝦㐸晣㝦㠷捥晡㠱昶て㙤㔱つ戴㡡挳昳㍢㔸㜸㠱昶㌹挲昱ㅣ搳㍥㜳〴攵敦㤹㔵捣㥢攱㤹搳摣〰戱㜳㉦昸つ㜰〷㈰挰换㤵挱㌵〷㠳っ慣つ㈸敥ㄵ㍥㑡搲㔹戰㘱ㄶ㌸㈸〴㤸挰㈲㌶㐳愸㕥愷㤸㜰㈲昰㝦㠸扡ぢ㝤㜶㈸㠴㙡㄰㐴㘳攸攰㑤㤲㈵愸㕦昲㔶搵扢搵挲晦慢㈳㈸㝦㌱㕦挰慦㉢摤挲慥㤴挹ㅤ㔲改㕦摣㤵㙥挹㑡㌷㠶挸㙥㜳㘶㝣ㄸ㈳挱㤳㌶挷㠱昲㈶㤴㡢㙤扥ㄵ戵㠷ㄶ戴㠷㔰㝢㡣慤㉤〷捡慢㡥戶摤收㕢㐳攲摦〲㍡昸㕢㡦换㠲攱摡愲㕡㥢㔷㡣㉥㍦㠳挵㤸〲㘸㙦㜱㙢㉤㠸㝡挹挱愶攲㐰㜹搱ㄱ㤴扦捣㉦挰昴て㘹愹㥦㈳㜶戴ㄴ㜳㌸〴戴攷㘱㔱㘸愹㜱㠴愱〹㈲ㅢ㌴㈶㜶ㄸ㈱ㄷっ捦㤴挰㄰愱昶戸㠲昶捦愹ㅤ戳戵㜷攵㔸昴㠴愳㙤㡦㐵〹㐸晣㌱攸攰㙦㍤㐰㡢㙢㡢㜵〶㙤㘷㔸㡣㈱㔴搲搳㡡愰㍤散㘰㔳〱摡㐳㡥愰晣〵㠰㠱〹昰㈴愰㡤㐷散〰㡤愹ㅡ〲摡〳戰㈸㠰㌶㠱㌰㑣㠳挸〶㡤昹ㅢ挶㈴ㅢ㠶㕤〸挳扤㈵㌰㌴㔳㥢昹ㄷ戶㌶㔳㌸㡣愹戶戶昴戴扢ㅣ㙤扢愷㑤㠷挴㍦ㅢ㍡昸㕢て搰收㘸㡢㜵〶㙤て㔸㡣昱〰敤㌶〷㥢ち搰㝥攷〸捡㕦ㅡㄸ㔸〴㑦〲摡㙣挴づ搰㤸㤱㈱愰摤〲㡢〲㘸㜳〹挳㝥㄰搹㌰㌰㑤挳搸摤㠶㘱㈶㠷攴ㅢㅤㄸ散扥㌳㥦摡㉤〵敤㝤愹扤搰搶㤶㈱昹㕡㐷摢〶㙤ㄱ㈴㝥收㔴攰㙦㍤㐰换㙢㡢㙡愰㔵っ挹ㅤ戰ㄸ攳〱摡㤵づ㌶ㄵ愰㕤攱〸捡㕦㌴ㄸ攸㠴㈷〱㙤㕦挴づ搰㤸㜸㈱愰晤ㅡㄶ〵搰㕡〸挳㜲㠸㙣搰㤸㡤㘱愴㙤ㄸ愶ㄲ戴㡢ㅤㄸ㙣搰戲搴㕥㔱搰㕥㐶㙤换搶ㄶ搰㝥攵㘸摢愰㉤㠶挴㝦ㄸ㜴昰户ㅥ愰ㅤ慥㉤搶ㄹ戴攳㘰㌱挶〳戴㜳ㅣ㙣㉡㐰㍢摢ㄱ㤴扦㥣㌰挰搴っ〱慤ㅤ戱〳㌴收㔷〸㘸㘷挲愲〰㕡㈷㘱㌸つ㈲ㅢ㌴㈶㕤ㄸ〷搹㌰捣㈰㘸愷㌹㌰搸愰㜵㔳㝢㑤㐱晢㔴㙡㉦戳戵〵戴㤳ㅣ㙤ㅢ戴ㄵ㤰昸捦㠱づ晥搶〳戴㜳戵挵㍡㠳㜶㌱㉣挶㜸㠰戶摡挱愶〲戴㘳ㅤ㐱昹ぢつ〳㤷挰㤳㠰㜶ㄸ㘲〷㘸㑣愳㄰搰㡥㠶㐵〱戴㈳〸挳㔵㄰搹愰㌱户挲㌸捡㠶㘱〶挷戴挳ㅤㄸ㙣搰㡥愱㌶㜳㈳㙣㙤愶㔷ㄸ慢㙤㙤ㄹ搳づ㜶戴㙤搰㡥㠷挴㝦〳㜴昰户ㅥ愰摤愸㉤慡㠱㔶㜱昶扣ㅤㄶ㘳㍣㐰㕢收㘰㔳〱㕡㡦㈳㈸㝦〹㘲攰づ㜸ㄲ搰㑥㐵散〰㡤搹ㄲ〲㕡ㄷ㉣ち愰慤㈱っ昷㐲㘴挳挰ㄴち攳っㅢ㠶㤹〴慤挳㠱挱〶敤㉣㙡摦㔷搰扥㠷摡攷搸摡〲摡〱㡥戶つ摡㜹㤰昸㤹敦㠰扦昵〰敤ㄱ㙤戱捥愰㍤〳㡢㌱ㅥ愰㔹づ㌶ㄵ愰攵ㅣ㐱昹㡢ㄳ〳捦挲㤳㠰㜶ㄱ㘲〷㘸㑣㡡㄰搰㌲戰㈸㠰㜶〹㘱㜸ㄹ㈲ㅢ㌴㘶㑡ㄸ㤷搹㌰散捡挳㜳㍦〷〶ㅢ戴换愹晤㑡㐱晢㈵㙡㕦㘹㙢换攱昹ぢ㐷摢〶敤㙡㐸晣㙦㐰〷㝦敢〱摡㥢摡愲ㅡ㘸ㄵ㈷㠲昷㘰㌱挶〳戴㠵づ㌶ㄵ愰㉤㜰〴ㄵ㉦㕢㘴㥥㠴㕣㥢摦㠰搸戹ㄷ晣〶㤸㉣㈱㔰摥〸慥㜹ㄳ挸挰㕡㈵㔹ㄱ慣㔴㐱捡て敤〲㥦㘸搵㥢愹㔵愷㤸捣㈰愸捦㐱㤵〵搴㙦㠵㔰㝤つ搱ㄸ搸㤴㕦㤲捦慣ㄶ昵っ㐷㔰晥ㄶ挴〰㜳づ㈴扥㍢敤㑡㤹㌸㈰㤵㑥㜳㔷㝡㌷㉢晤ㅥ㈲扢愹扦挳㤶㜱て㜸戸㈴摦㠵㑤㍤ㄹ捡挵㑢昲晢愸捤㔶戳戵晦㑤敤晢㙤㙤㘹敡㥤ㅤ㙤扢愹ㅦ㠴挴㙦㐰ㅢ㙡敢搱搴晤戴挵㍡㌷戵ㅦㄶ㘳ち愰ㄵ慦㉥㔳づ㌶ㄵ㑤㥤㜴〴攵㙦㑥っ㌰戵㐰㐰㝢ㅣ戱愳愵㤸ㅦ㈰愰挵㘱㔱㘸愹㈷〹挳㔰㠸㙣ㄸ㤸㌴㘰㍣敤㠲㈱㕣〲挳戳搴收㍤㝤㕢㥢㜹〳挶㜳戶昶ㄴ㐲摣攴㘸摢㐷搳ぢ㤰昸㜹㠷㝦晤㐰摢㔲㕢慣㌳㘸㕢挳挲ぢ戴㙤ㅤ㙣㉡㐰摢挶ㄱ㤴扦㙤㌱挰っ〲〱敤捦㠸ㅤ愰㌱つ㐰㐰晢ㄹ㉣ち愰扤㐶ㄸ挶㐱㘴挳挰摣〰攳つㅢ㠶㔹ㅣ㠹㐷㤵挰昰ㄶ戵㜹㙦摦搶㘶㝡㠰昱戶慤㉤㈳昱㜰㐷摢敥㘹敦㐰攲攷㡤晣昵〳㉤愱㉤慡㠱㔶㜱晡㥡〰ぢ㉦搰㌶㜵戰愹〰㙤ㄳ㐷㔰晥㠶挶挰㐴㜸ㄲ搰㍥㐰散〰㡤㜷晢〵戴㡤㘱㔱〰敤㈳挲㌰ㅤ㈲ㅢ〶愶〰ㄸ㥦搸㌰㘰㤵㌷愹㌶㜴㘰戰晢捥摦愸捤㕢昸戶昶㌴㙡㝦㙥㙢换攱㌹挸搱戶㐱晢ㄲㄲ㍦敦搷慦ㅦ㘸㜳戵㐵㌵搰㉡㐶攲㐵戰昰〲捤㜴戰愹〰慤搱ㄱ㤴扦搵㌱挰㝣〰〱敤ㅢ挴づ搰㜸㔳㕦㐰㌳㘰㔱〰敤㕢挲挰㕢敢㌶っ扣搳㙦㝣㘷挳㌰㡤愰搵㍡㌰搸愰㝤㑦敤晤ぢ摡扣搹㙦愸㐶㄰摥晣挰捡敦扦扦㜶㉦扢搷㐱攲攷㥤愰昵〳㙤戱戶㔸㘷搰㍡㘱攱〵摡㌷〸挷㜳㘹改㥦㡥愰攲㑤㤰扣捦㉦愷㉦ㄳ戱戳改昹つ昰㘶扦㐰改〳搷散て㠲搳㤷摣搵攷㐰慡戸㝢昸挸改㡢昷昱㐵㜵㈰戵敡ㄴ㙦挶ぢ敡㕦愰捡〲敡㝥〸搵㤱㄰ㄵ愳㉥慥㈸㝤㔲㉤敡㡦ㅤ㐱昹㉢ㅡ〳㐷改㑡㠷搸㤵昲挶户㔴晡愱扢搲愱慣㤴㌷愹敤愶㍥づ㕢挶愶攰愱昱愶㜰㔰㜹て捡挵搳搷收搴收摤㙣㕢晢㜸㙡㙦㘱㙢换愰昲ㄷ㐷摢㍥㍥戶㠴挴扦〶㍡敢搷搴扣捦㉤ㄶ搵㥡扡㘲㔰攱敤敤㈲㘸挵搳搷ㅢづ㌶ㄵ挷挷敢㡥愰晣戵㡥〱摥ㅡ㤷㤶ㅡ㠳搸搱㔲扣扦㉤愰扤ち㡢㐲㑢㙤㑤ㄸ㉥㠵挸㠶㠱㌷扤㡤㙤㕤㌰扣㕣〲挳㔸㙡昳㥥戴慤捤晢摥挶捦㙤敤愹㠴昸㜹㐷摢㍥㥡挶㐱攲扦ㅡ㍡敢〷ㅡ㙦㘷慦ㅦ㘸扣㡢敤〵摡搳づ㌶ㄵ愰㍤攵〸㉡㕥〵挹㍢攰㝤扤ち㤲㡦攵戰扡攵㘵㈰㝥ㅣㄶつ㜹摥昵敤㥦户搹扣㘹㉤㉦㠰㘸㤳愷㜰っ挰㥢摢扡づ戴扡㘶攱〵㠵㜸㕦摢晣搶㜶攷㐱づ㜸㜱㈱ㅦ㡣慤摦つ㘶㑡㠹挶㐶㝥㙥ㄷ㕥ㄶ搶㉦㍦戳ㅢ慦㌸挸㌵戶敦㤶敥改戱扡㍡㝥ち扦㔳挵㜳㔱敡搹戴ㄸ㌶敡昰㈶愵㕡捦㐷㤲昰㔹㈳㥥㌷㠸〵戱愶㈲ㅥ晡㌱昷戵㝣攱摢て晢㤵慡ㄱ㐳ㄷ搳㙦攸捡戹㕥㘱㔸慦㥥㐰ㄳ摢挹㥥㐷搶㝣㉦㌱㈳挹挲㑣戰戳㈶㐱敡昰㌸づㄹ搱㐰㝣㘶ちㅣ㜹㌴㡤㤰㥡〶收〵㤴敦ㅣㅦㄲ㌳㡤㝢摦戰愲㌵搷戳挴㔸㘲戵㉥㕥㠲㥦㔰昴敦慦ㅦ攲挲㕡敡敦㠰㘹㙦户搵㌹㥥昴㙢㙦㐹㜷㜵愵㔷㌵戶户戴㔹ㅤ㡢㝢㤶㌴戶㉣㐷ㄶ〱㕥扤㠸昳㑦㘳㘳愳戹㈳攲㘱㔵ㅣ㜲ㄵ㙦㝦搳慢戹㤳挳ㄵ〹㙦ㅦ戳户ㅡ攳挱昵㠶攰〱㑦〸㈶㐰摦㤸〸㔲ち挱㈴㜰㕣㄰㈸摥㠱㈶っ晡愳ㅥ㐵㐱挲㘸㠶㘶㈱㌸摥㑣ㄶ敥ㄴ㠷㉢㤲攷挰㘵㜰㈶㠳慢㔷㜷㜹〶㌲㥤㌵㌲㤰㘲㍢捣㈴㡢㡦〸戲摢㐱昱扥㙤㐹㄰慦攸敡㜶㠵㈶慢㤲敡㜸ぢ㔶㠲㤸攵㜰〵㌷摥摣㜴〵㜱㡢㘷㄰㜳㔹㘳㘹㄰扢㤷〵挱晢愰㈵㐱扣慦慢㥢敦づ㠲户㌴㈵㠸〵敥㈰㍥㉦つ攲㕡捦㈰ㄶ㔵〶戱㔷㔹㄰㕦㤶〷昱戵慥㙥㙦㜷㄰扣㐵㈸㐱散攳づ㐲愱㕢戹㤰昸戵㘷㄰㉤㤵㐱愴换㠲愸㠳㥦ㄲ㈴晡㠱㈱搵㘵摤㐱昰㤶㥢㜰㜳慥㈰〲ㅢ㠰㉢攷㈳㡢㕥昳㈴㡢㐱㝣㡡昷戳攴挴㜴㍥攲攲㠹㘹ㅢ戴㙢㈳㕦㝥愱〵攷㌹〲㜹㠶捡〱㌰㔲㐳㈰攲ㅥㄹ〷愲攴㐷扥㡣㤵挵慢㈷㐶㉣㘷ち㑤㜷慤㍡㕢敦攱㐷攱㑤㡢〷㝦㍢㜴攵捥㤶㘲慦㤱〳扦㤳㉣㔷㠷ㅢち扦戲㠷㕦昶㥦㔴昳晥㤵㤳搴ㄶ㑥㐵㑥㑦㍥㑤㍢慥㜱㡦㉡摤昴㔲摡㠹㤶㤵㌹摥㔲㍢㘶捤昸愸慤挰㄰㤰㔶㐰戳搰㤳户搶摣㤵づ㔷㝡昲捦㑢㠳㌸捥㌳㠸㐳㉡㠳㌸慣㉣㠸㜱攵㐱㐴㜴㜵㐷戸慢㑢㘸敥㤱づ㔷づ戲昱愵㐱ㅣ敥ㄹ挴㌱㤵㐱慣㉥ぢ㘲㐲㜹㄰捤扡扡攳摤搵㑤搷摣ㄳㅣ慥㈰㌱扢㌴㠸攵㥥㐱㥣㕣ㄹ挴愹㘵㐱捣㉤て㘲扥慥㙥㡤㍢㠸㐵㥡㝢扡㍢㠸㝤㑢㠳攸昰っ攲慣捡㈰捥㈹ぢ愲愵㍣㠸慣慥敥㍣㜷㄰㡢㌵昷㝣㜷㄰敤愵㐱攴㍤㠳戸愰㌲㠸㡢捡㠲攸㉣て愲㕢㔷㜷㠹㍢㠸ㄵ㥡㝢愹㍢㠸挳㑡㠳搸捦㌳㠸换㉢㠳戸戲㉣㠸㈳捡㠳㌸㐶㔷㜷戵㍢㠸攳㌵昷ㅡ㜷㄰愷㤶〶戱㠷㘷㄰搷㔵〶㜱㐳㔹㄰㙢捡㠳㌸㑢㔷㜷㤳㍢㠸昳㌴昷户敥㈰㉥㉡つ㘲㡥㘷㄰户㔶〶㜱㕢㔹㄰㤷㤴〷㜱戹慥敥づ㜷㄰㔷㙢敥敦㕤㐱〴㙥〰㔷㠶搸㍢改昵㉥㤲扢㐱㝣㡡换㤲㌲挴㑥㐱㕣敥㈱昶㈶㉤㘸㜶〴㌲挴摥ぢ㈳挵昵㐹㌹㘹㜰㠸慤㔵ㄳ昵ㅥ㤵っ愹昷戳づ㑥敤㡡㐳敡㠳㘴戹㠶搴㕢攱愷㘴㐸攵ㅡ愴敢㙣戴㠳㜶㕣㌲愴㍥㑡㉦愵㐳敡攳㘵㡥戹㕣㔹㜲㌶扡てっㄹ㔲㥦㠴㘶㘱㐸㝤㔰㜳㥦㜲戸㌲㤰㜰㑤捦ㄵ㐴搸㌳㠸㘷㉢㠳㜸慥㉣〸㉥晦㤵〴昱慣慥敥〵㜷㜵㉦㘸敥㡢づ㔷㠶㔴慥㤱戹㠲搸捥㌳㠸㔷㉡㠳昸㜳㔹㄰㕣㑥㉢〹攲㉤㕤摤㙢敥敡摥搱摣搷ㅤ慥㈰挱㌵㈷㔷㄰愳㍣㠳㜸慢㌲㠸户换㠲攰昲㔴㐹㄰㝦搳搵扤攳づ攲㑢捤晤慢㍢〸慥攱戸㠲搸捣㌳㠸昷㉢㠳昸愰㉣〸㉥昷㤴〴昱扤慥敥㈳㜷㄰㜵㈸㐸㑦昹搸攱ㄲ㠹㠰㠹㠲ㅣ㍥㥦㘰挳晣㤴攴㙦㈰㍥挵㘵ㄱ㌹㝣〲㠸换㝤昸昴搷〲扦㈳㤰挳攷ぢ㜰搵㐰㄰搹㈳晢昰ㄹ愰昷愸攴昰昹〷㤴捡づ㥦慦挹㜲ㅤ㍥㝥㤴㘵㡦昴ㄵ挹㄰敤搸扥戶㌶戴攳㤲挳攷㕢㝡㈹㍤㝣扥㉢㜳㍣㔴㍢㤶敢ㄱ㐴扣㌹ㄸ〲捡昷搸㈸ㅣ㍥㕢㙡㉥㝥晡㘷㕦㙤昳敡㠵㙢ち慥昶晡昷㔷㕥㤳慤㍡㔸㤴〵搱㐰㤶㙢敦戶㠶㥦㤲昶ㅡ慢慢敢攷慥㙥㥣收㌶㍡㕣㠶搷㤰〰㜷㥤㘷㥡㙣攱ㅦ昸愸㈰ㄳ㤵㉡㑥ㄱ改挳昴戱㐴っ昰昵敦攸㜰ㅢㄹ㤰㥦ㄳ㌴戲ㅢ㌹挹㔳ㄳ㔰㘲㠸㘶㝦㕡㜰㝥㈵昶〳摣昶捤摡㐲散㌹㠷㉡摡㑦㐷㐹散〷搲㠲㔳㈳戱ㅦ攴戶摦搵㙤攱攷昴㐷散改㑤捤搵昶㝥㕡㜰㔶㈳昶〱户晤㝣㙤挱㠸晤㥣戹ㄴ敤ㄷ㘹晢つ㘸挱〹㠹搸㙦攸戶摦㕢㕢㠸㍤㈷ㅤ㐵晢ㄶ㙤㍦㤸ㄶ㥣㑢㠸晤㐶㙥晢慣戶㄰㝢捥ㄷ㡡昶㥣㈷挸㔱昷ㄱ㝡ㄷ㡦扡㥤〸㙤慤愱㌸㜷㄰挱㠷㡥㘰扣〸㤴㕡慣〵ㅦ㌸㠲〹㄰㤸㥢愰㐲㍦㘷つ㠳㔰敡昷ㅣ摥昰㝣㘱挳愹㜵㤷搵扦㔷㍢愴㝥㜷昵㘷㘰㜵㠰慡慢㘹挳て㔸㔵㍢戴〴昲㑤ㄹ㘴㈷㑡ㄲ昲㘶慥㤰㔵户搶搹㥣摣㘵㕡㘷㤸㑢挷扦挲攱㑡㐷昰昳㕡扥戸㕢㠷㘸晢㉤㘸挱㑢㜴愹㘳戸摢晥〸户㠵㥦㤷攱㘲㉦摤敡ㄸ㙤扦㈵㉤㜸㜵㉤昶㈳摣昶挷扢㉤晣扣㠲㉥搶㝦戲戶ㅦ㐹㡢㔳戵晤㈸户晤ㅡ㙤㈱捤挲㡢摦愲晤㔹摡㝥㉢㕡㥣愳敤㐷扢敤捦搳ㄶ㘲捦敢搶愲晤〵摡㝥っ㉤㜸㌹㉡昱晦捣㙤㝦㠹戶㄰㝢㕥㜲ㄶ敤㉦搷昶㕢搳㠲㔷㤲㘲扦㡤摢晥㙡㙤㈱昶扣㕡㉣摡㕦愷敤户愵挵つ摡㝥㍢户晤㑤摡㐲散㜹愱㔷戴扦㔵摢㡦愵挵㙤摡㝥㝢户晤ㅤ摡㐲散㜹㡤㔶戴攷戵㤹昴摥ㄷ捡扡㌵慦搷㐴昰㝣㔹户扥㕢ぢ㥥㜳㜷敢㈰㉡昴昳㑡慤搰慤㉦㙥㌸愵㡥摦捤敢㘷换㤳戳搹慤て㘴户收㔵㥡㜴敢㄰㠳㝣㄰㈵㠱㉣散ち㔹㍤慡㜵㈲攴昲㕡㑢㜴愲㉥ㅤ晦㤳づ搷敥搶扣㥥㉡敥搶戳摡㍥㐶ぢ㕥㈶㠹㝤摣㙤晦㠲摢挲捦㑢㈱戱㈷㐸敡ㄵ㙤㥦愰〵慦㜰挴㍥改戶㝦捤㙤攱攷㔵㑣戱晥户戴㝤㡡ㄶ扣㌸ㄱ晢ㅤ摣昶敦㘸ぢ㘹ㄶ㕥㠰ㄴ敤摦搷昶㍢搲㠲搷ㄵ㘲扦㤳摢晥㈳㙤㈱昶扣㜶㈸摡㝦㠲㤲戴摥㠳㘵捤捡敢〸ㄱ㍣㔰搶慣㝦搳㠲晢摤捤㍡ㄱㄵ晡㜹〵㔱㘸搶㑢ㅢ捥挴㘸昵㉥㐶慢㠵敡㑤㡣㔶敤㘸搶づ㌶敢㍦愰㈵捤㍡㠹㐱㝥㡤㤲㠴㍣搹ㄵ戲晡㔶敢㌴㤳换㙢〰搱㤹攲搲昱㝦敦㜰敤㘶攵㜹扥戸㕢㍣㠷㑢ㅤ㔳挹收改㕢散愷㌹ㅢ㉣昸㜹慡㉥㔸昸㜹㡡㤶㤲㌴慢㥣㍢㌹ち㑦〷㕢㝦〲㍣㠷捡㤵搶っ㙣攰摥㠴㥣㈱愹愵敦㌵㔱㌳挰㌳愵㘸敤㘲㙢挹㜹戰㐲㡢攷㐳搱㥡㘵㙢挹搹慥㐲㡢㘷㍤搱㥡㘳㙢挹㌹慤㐲㡢攷㌶搱摡捤搶㤲㌳㔷㠵ㄶ捦㘰愲㌵㑦戴晣㍣挱㉣㠲㔶敤㑡㤵摤㍦户晦晥晦昴搷㡦搸慣㝥捦㠹〳㝥戹昶㠹扦㥣昹攲㍥攳摦晦搷㠵ㄷ扥昸搷㌳㥦晡搷ㅦ㌲攳ㅦ晤昵慦ㅦ摡攵㤲愷晥戲㘱晥搲摡摢晦㌹敢搲㐳㐳〷ㅥ㝡㔰㝥攱㜶搳て摤敢㠰摤㐳扢㙤㌰戶慥慥㕦扦慤〷㍦戶挹㌶㠱㈳て晡扤扡晦捦㐳㍢㤴㥣㡤㉡挲攰㔹㐹挲㔸㈰㘱㈸㌹ㅦ㔵㘸昱扣㈴㕡㝢搸㕡㜲搶愹搰攲搹㐷戴昶戴戵攴摣㔲愱挵㜳㡣㘸晤挲搶㤲㌳㐸㠵ㄶ捦㈴愲戵㡦慤㈵攷㠹ち㉤㥥㉦㐴㙢㍦㕢㑢捥〶ㄵ㕡㍣㉢㠸搶晥戶㤶㡣昹ㄵ㕡ㅣ晢㐵㉢㘳㙢挹挸㕥愱挵ㄱ㕥戴㜲戶㤶㡣摦ㄵ㕡ㅣ挷㐵㉢㉦㕡㝥づ戳晦搵挶㤵㌱戹㈲っ㡥捤ㄲ挶ㄲ〹㐳挹愸㕣愱挵搱㔹戴づ戰戵㘴散慤搰攲ㄸ㉣㕡㙤戶㤶㡣戰ㄵ㕡ㅣ㘹㐵慢挳搶㤲㜱戴㐲㡢攳愹㘸㉤戵戵㘴戴慣搰攲愸㈹㕡㕤愲攵攷愰昶㕦〵㔱㐶挰㡡㌰㌸ㄲ㑡ㄸ㍤ㄲ㠶㤲㌱戰㐲㡢㘳愱㘸㉤户戵㘴愴慢搰攲㠸㈷㕡㉢㐵㉢愰挷㌳挵㈱㑣挶昷攳㥤㘱㝣㌲㙣ㅢ昱㝥ㄲ㡥㕡㈲㌸慥㑣挰㠱㑡〴慢换〴ㅣ㥢㐴㜰㙣㤹㠰挳㤱〸㡥㈹ㄳ㜰〴ㄲ挱搱㘵〲㡥〹㈲㌸慡㑣挰㘱㐰〴㐷㤶〹㜸攴㡢攰㠸㌲〱て㜶ㄱㅣ㕥㈶攰昱㉤㠲挳捡〴㍣愴㐵㜰㘸㤹㠰㐷戱〸づ㈹ㄳ昰挰ㄵ挱挱㘵〲ㅥ慢㈲㔸㔵㈶攰攱㈹㠲㤵㘵〲ㅥ㌰㈲㔸㔱㈶攰㌱㈲㠲攵㘵〲ㅥㄶ㈲㔸㔶㈶攰㤱㈰㠲㥥㌲〱㍢扦〸扡换〴散敦㈲攸㉡ㄳ戰〷㡡攰愰㌲〱㍢㥤〸㤶㤶〹搸捦㐴搰㔹㉡攸晦晦〱攷攴㕦㤸</t>
  </si>
  <si>
    <t>International Business Machines Corp.</t>
  </si>
  <si>
    <t>NYSE: IBM</t>
  </si>
  <si>
    <t>Dec. 31, 2011</t>
  </si>
  <si>
    <t>Dec. 31, 2010</t>
  </si>
  <si>
    <t>Notes and accounts receivable - trade (net of allowances of $367 in 2015 and $336 in 2014)</t>
  </si>
  <si>
    <t>Other accounts receivable (net of allowances of $51 in 2015 and $40 in 2014)</t>
  </si>
  <si>
    <t>Prepaid expenses and other current assets</t>
  </si>
  <si>
    <t>Taxes (Note N)</t>
  </si>
  <si>
    <t>Short-term debt (Note D&amp;J)</t>
  </si>
  <si>
    <t>Compensation and benefits</t>
  </si>
  <si>
    <t>Deferred income</t>
  </si>
  <si>
    <t>Other accrued expenses and liabilities</t>
  </si>
  <si>
    <t>Long-term debt (Note D&amp;J)</t>
  </si>
  <si>
    <t>Retirement and nonpension postretirement benefit obligations (Note S)</t>
  </si>
  <si>
    <t>Other liabilities (Note K)</t>
  </si>
  <si>
    <t>Contingencies and commitments (Note M)</t>
  </si>
  <si>
    <t>Common stock, par value $0.20 per share, and additional paid-in capital; Shares authorized: 4,687,500,000; Shares issued (2015 -- 2,221,223,449; 2014 -- 2,215,209,574)</t>
  </si>
  <si>
    <t>Treasury stock, at cost (shares: 2015 -- 1,255,494,724; 2014 -- 1,224,685,815)</t>
  </si>
  <si>
    <t>Accumulated other comprehensive income/(loss)</t>
  </si>
  <si>
    <t>Total IBM stockholders' equity</t>
  </si>
  <si>
    <t>Noncontrolling interests (Note A)</t>
  </si>
  <si>
    <t>Short-term financing receivables (net of allowances of $490 in 2015 and $452 in 2014)</t>
  </si>
  <si>
    <t xml:space="preserve">Inventories </t>
  </si>
  <si>
    <t xml:space="preserve">Property, plant and equipment </t>
  </si>
  <si>
    <t xml:space="preserve">Less: Accumulated depreciation </t>
  </si>
  <si>
    <t xml:space="preserve">Property, plant and equipment - net </t>
  </si>
  <si>
    <t>Long-term financing receivables (net of allowances of $118 in 2015 and $126 in 2014)</t>
  </si>
  <si>
    <t xml:space="preserve">Prepaid pension assets </t>
  </si>
  <si>
    <t xml:space="preserve">Deferred taxes </t>
  </si>
  <si>
    <t xml:space="preserve">Goodwill </t>
  </si>
  <si>
    <t>Intangible assets - net</t>
  </si>
  <si>
    <t xml:space="preserve">Investments and sundry assets </t>
  </si>
  <si>
    <t>Total current liabilities (reported)</t>
  </si>
  <si>
    <t>Total Liabilities (reported)</t>
  </si>
  <si>
    <t>11.26x</t>
  </si>
  <si>
    <t>Diluted Shares Outstanding/Float</t>
  </si>
  <si>
    <t>955.8M/873.8M</t>
  </si>
  <si>
    <t>11.81x($12.21)</t>
  </si>
  <si>
    <t>11.33x($12.74)</t>
  </si>
  <si>
    <t>10.73x($13.52)</t>
  </si>
  <si>
    <t>Services</t>
  </si>
  <si>
    <t>Financing</t>
  </si>
  <si>
    <t>Total Revenue</t>
  </si>
  <si>
    <t>Total Cost</t>
  </si>
  <si>
    <t>S,G&amp;A</t>
  </si>
  <si>
    <t>Research, development and engineering</t>
  </si>
  <si>
    <t>Intellectual property and customn development income</t>
  </si>
  <si>
    <t>Other (income) and expense</t>
  </si>
  <si>
    <t>Interest Expense</t>
  </si>
  <si>
    <t>Total Expense and other (income)</t>
  </si>
  <si>
    <t>Loss from discontinued operations. Net of tax</t>
  </si>
  <si>
    <t>Net income</t>
  </si>
  <si>
    <t>Assuming dilution</t>
  </si>
  <si>
    <t>Continuing operations (in dollars per share)</t>
  </si>
  <si>
    <t>Discontinued operations (in dollars per share)</t>
  </si>
  <si>
    <t>Total (in dollars per share)</t>
  </si>
  <si>
    <t>Basic</t>
  </si>
  <si>
    <t>Weighted Average number of common shares outstanding</t>
  </si>
  <si>
    <t>Assuming dilution (in shares)</t>
  </si>
  <si>
    <t>Basic (in shares)</t>
  </si>
  <si>
    <t>Income from continuing operations</t>
  </si>
  <si>
    <t>Revenue</t>
  </si>
  <si>
    <t>Cost</t>
  </si>
  <si>
    <t>Expense and Other (income)</t>
  </si>
  <si>
    <t>-</t>
  </si>
  <si>
    <t>Revenues</t>
  </si>
  <si>
    <t>Gross Profit (reported)</t>
  </si>
  <si>
    <t>Gross Profit (calculated by SK)</t>
  </si>
  <si>
    <t>Income from continuing operations before income taxes (reported)</t>
  </si>
  <si>
    <t>Income from continuing operations before income taxes (calculated by SK)</t>
  </si>
  <si>
    <t>Revenue Growth</t>
  </si>
  <si>
    <t>Year</t>
  </si>
  <si>
    <t xml:space="preserve">Average </t>
  </si>
  <si>
    <t xml:space="preserve">Assumed </t>
  </si>
  <si>
    <t>CAGR</t>
  </si>
  <si>
    <t>Global Technology Services</t>
  </si>
  <si>
    <t>Software</t>
  </si>
  <si>
    <t>Systems Hardware</t>
  </si>
  <si>
    <t>Global Financing</t>
  </si>
  <si>
    <t>Std. Dev</t>
  </si>
  <si>
    <t>International Business Machines Corp.  Revenue by company segment</t>
  </si>
  <si>
    <t>Services, net D&amp;A</t>
  </si>
  <si>
    <t xml:space="preserve">               Margin on Total Revenue (%)</t>
  </si>
  <si>
    <t>2016E</t>
  </si>
  <si>
    <t>2017E</t>
  </si>
  <si>
    <t>2018E</t>
  </si>
  <si>
    <t>2019E</t>
  </si>
  <si>
    <t>2020E</t>
  </si>
  <si>
    <t>2021E</t>
  </si>
  <si>
    <t>2022E</t>
  </si>
  <si>
    <t>2023E</t>
  </si>
  <si>
    <t>2024E</t>
  </si>
  <si>
    <t>2025E</t>
  </si>
  <si>
    <t>P-DCF</t>
  </si>
  <si>
    <t>Model Input Parameters</t>
  </si>
  <si>
    <t>Assumed</t>
  </si>
  <si>
    <t xml:space="preserve">               Revenue Growth Rate (%)</t>
  </si>
  <si>
    <t>N/A</t>
  </si>
  <si>
    <t>Operating Costs</t>
  </si>
  <si>
    <t>Non-Operating Income</t>
  </si>
  <si>
    <t>Cash Flow Drivers</t>
  </si>
  <si>
    <t>Model Discounting Parameters</t>
  </si>
  <si>
    <t>Discount Rate</t>
  </si>
  <si>
    <t>WACC (Bloomberg)</t>
  </si>
  <si>
    <t>Long-term Growth</t>
  </si>
  <si>
    <t>Model Output</t>
  </si>
  <si>
    <t>Estimated FCF/ Share</t>
  </si>
  <si>
    <t>Gain/ Loss%</t>
  </si>
  <si>
    <t>Model Tuning Parameters</t>
  </si>
  <si>
    <t>Model</t>
  </si>
  <si>
    <t>Historical</t>
  </si>
  <si>
    <t>Min</t>
  </si>
  <si>
    <t>Avg</t>
  </si>
  <si>
    <t>Max</t>
  </si>
  <si>
    <t xml:space="preserve">Avg </t>
  </si>
  <si>
    <t>LTAT</t>
  </si>
  <si>
    <t>%DCF in TV</t>
  </si>
  <si>
    <t>PFCFY</t>
  </si>
  <si>
    <t>Potential Free Cash Flow Yield</t>
  </si>
  <si>
    <t>Proprietary Discounted Cash Flow Model</t>
  </si>
  <si>
    <t>Period</t>
  </si>
  <si>
    <t>Total International Business Machines Corp. Sales</t>
  </si>
  <si>
    <t>% growth (yoy)</t>
  </si>
  <si>
    <t>Segments</t>
  </si>
  <si>
    <t>Operating Costs (as % of revenue)</t>
  </si>
  <si>
    <t>(as % of revenue)</t>
  </si>
  <si>
    <t>EBITDA</t>
  </si>
  <si>
    <t>(% margin on revenue)</t>
  </si>
  <si>
    <t>NOPAIT</t>
  </si>
  <si>
    <t>Free Cash Flow (FCF)</t>
  </si>
  <si>
    <t>Discounted Cash Flow (DCF)</t>
  </si>
  <si>
    <t>(% margin on EBITDA)</t>
  </si>
  <si>
    <t>Long Term Assets</t>
  </si>
  <si>
    <t>Model Tuning Paramters</t>
  </si>
  <si>
    <t>Sum of DCF</t>
  </si>
  <si>
    <t>+Cash and Cash Equivalents</t>
  </si>
  <si>
    <t>=Equity Value</t>
  </si>
  <si>
    <t>/Diluted Shares Outstanding (DSO)</t>
  </si>
  <si>
    <t>Estimated FCF/Share</t>
  </si>
  <si>
    <t>LTD</t>
  </si>
  <si>
    <t>Model Valuation of Company</t>
  </si>
  <si>
    <t>Global Business Services</t>
  </si>
  <si>
    <t>DCF Scenario 2</t>
  </si>
  <si>
    <t>f89b07b9-681b-4115-a5b3-7dd00023147a</t>
  </si>
  <si>
    <t>㜸〱敤㕣㔹㙣㈴㐷ㄹ㥥㙡捦㡣愷挷昶摡㔹㙦㡥つ㈱㌱㠴㈴㄰㉦捥㝡ㄳㄳ〲㉣㡢㡦扤㠲㜷敤慣扤ㅢ㄰愰搹昶㑣昵扡戳搳摤㑥㜷㡦㜷ㅤ㈲㈵㠲㠴㐳ㅣ㤱挲㈱〲攱㔰〴㐸扣㜰扣㜰扦㈰㈱㐰㄰㈴ㅥ攰〱㠹㠷㠰㄰㐸㠰搰㑡扣昰㠰〴摦㔷摤㍤搳㍤攳㘹㍢㤳〴ㅣ攴摡捣敦敡扡扡慡晥戳晥扦㍡㌹㤱换攵晥㡤挴扦㑣㜹㘶㙥㔸摡昰〳㘹㑦捣扡昵扡慣〶㤶敢昸ㄳ搳㥥㘷㙣捣㕢㝥搰㠷〶挵㡡㠵㝡扦㔰昱慤㠷㘴愹戲㉥㍤ㅦ㡤ち戹㕣愹愴㙢愸攷㈰晣㡤挴て㍡㝢つ收〱㤶㘷㘷ㄶ㔶ㅥ挰愸㑢㠱敢挹〳㘳攷挲扥㠷㈷㈷㈷㈶㈷敥㥡㥡㍣㌴㜱昰挰搸㙣愳ㅥ㌴㍣㜹搸㤱㡤挰㌳敡〷挶ㄶㅢ㉢㜵慢晡㜶戹戱散㕥㤴捥㘱戹㜲昰捥ㄵ攳慥㌷㑥摥㌵㌵㘵摥㜳捦ㅢ〷昱敡摣改搹㤹㐵㑦㥡晥㡢㌴㘶㠱㔳扥㙢㑥㔶㉤慥㑤㑡捦㜲㉥㑣捣捥攰扦挴晣昱㜴昷挴搲慡㤴〱㕦㉤㍤改㔴愵慦愳攳㠰㍤敤晢つ㝢㡤㥢愷摢挷戰搴慡攱〷〵㝢㔶搶敢扡ㅤ㡦㕡戲ㄷ戰㜷㜵㘳㘳搰㕥㤲㡥㙦〵搶扡ㄵ㙣ㄴ敤㘵っ㔴ㅢ戲捦晡昲㡣攱㕣㤰愷つ㕢ㄶ散攳つ慢㤶て㔳慥敦戶㜸㠸攴挴搴昲㈷愶㝤㝢㜶搵昰搴㡣㝣㙥㑣㐶摢㘳㕥㌵摤昶收敥攳㜲敡敡つㅣ昳㤶敥敤㔰㜳捥昰㥡㉤挷扢户㡣ㄶ㥦㥥挱ㅤ摤摢㈷昶㈸摤攷㜵摤晢愸慤㑣户ㄶ〳ㄱ㝤慢ㅤ挵㘲昴㈲㐱㍦㐱㠹㠰〸搴换〴〳〴㠳〰㈲晦て㜰㐹戲㈳慢戴㡡愱㔵㔶戴㑡㔵慢搴戴㡡搴㉡愶㔶戹愰㔵㔶戵㡡愵㔵ㅥ搰㉡ㄷ搱㈶㑥愵晥㝥㉤㑡て摤昲晥慦㝣㘴攱搶愳㥦㤹晡昹㔵扦昸挹㕦慣挱㍤㘸㜴㕦㌴愹㌹捦戸〴㔲㙢㔱㌱㌸㠲晦戶收ち㌰㠵㌹㘵摥㙤㑥㑥搶愶づㅡ㜷ㅡ〵㉥㉢〳昹㈹㐲ㄹ㐱摢㐱昳㝥换愹戹㤷ㄴ敥㙥㤸㌱㝣搹摡戸昱愸㙥挶㙤㌸㌵晦ㄵ㥢㔷㉥〵㐶㈰慦㙦慦㙢つ搲搱㙤〹㙣㈵㝤昵扥ㅢ摢扢㥤㌳敡つ㌹㝤搹ち慢㕦搹㔶㙤㉦㝡敥㑡昷摡㘳㥥㝣戰㔹摢㌱愳㘹〸戵㜵㌵㜶挷㉡挳慡㜰㕥㘳戳慢慥㉦ㅤ㌵扤㜱㝢搱慡㕥㤴摥㤲愴㐸㤴㌵戵搴慢㔹ㄵ㜱晤昸㠲㠳㠵㠲㕢㙢慦㑥㤶㥡㐷㉦〷㘰㘶㔹挳㝣搷愴ㄷ㙣㉣ㅢ㉢㜵㜹㑤慡㐹昸㑥㔴散㑦ㄵㅦ㜳慢つ㝦搶㜵〲捦慤愷㙢愶㙢敢〶㈴㑤敤㤴㕢㤳昹㝣㑥〹〵〸摣扥㍥㈱㜲户㜷攷〵㠵㠸〴㡡挹挸搷愵挹㙥攲っ㔶㠷㔵搴㈵㘹㔲㝢捤ㄶ㠳㜱扥㑡挶㘴㜰㘰㘲㑤搴ㅦ㝣改㙢户ㄸ戶㠹戹㤷戶戱愶㡤㐶慢㍦扡㉥㥤攰㠴攱搴敡搲换搴㝥㠲㌳搲㠷〱ち㔷㈰㄰扡敥ㅥ㔵㥤戸㉣㌶ち㤷慣㕡戰㕡㕣㤵搶㠵搵〰㘵搰㤰愵ㄲ户戶㈳改㔷愱㐸摦㑢㌰ち㔰㉥攷㡡晢搸愸㔸㐶捡ㄵ㈸㥤㌲㜸㌹㈵挸搹㉦挵换㠳收㌱慢ㅥ挸㔰㈸て㥢挰㐸愸搵ㄴ晡㠶㐸愲㥥㔱つㄵ挶㍥㜳ㄶ㔴㙡㔸㑥戰搱攲摢づ㉥〹㠹㘸㔷ㄶ散㌸㔹㐰㔱㤰㤶〷ㄹ扣〶愲㘹㤳〶搹㡤ㄳ㐴㐴㌶挸搰散ㄸ㌹㑤㘴㙣㥦㈱㈳搰㍥㐹㠴㙣㝤戰扢㡣㈰戱㜷ㄲ㈹㍢㜵攵挷㕤㘹戶㤹㉤ㅦ㑡戳慢戱㜱晡㌵〴搷ㄲ㕣㐷戰ㅦ㐰晣〹ㄲ㡥㔲づ昹㜴搲㕦㠱㘷晤〶㠲㔷〲㐰㍥改㤴㌹㤱愸愲つ戵ㅤ㍢㤲敤㠶㘰㈷㉢愳㌸ㄴ㐵戴㡣㥢㜶收㤰慤㄰ㅤ㔹㥤㍢㐳搷收㤵㡥扤戵㍢㙤㈶㤷㐳㡡捣㘸㥡㕣敢ㄶ㑤㤳ㅢ挱愶㍤敡慤㥢搰㔵ㅦ㈳㜸ㄵ㐰㔹㝦㌵㈱㤴ぢつ摥敤㔹昴㌴㈹㕦ㄶ㘶㔱㘸っ昵愸攰㈳㐲收ㄱ㈰㐳挸㜵ㅣ㕦㜶㙤㘸㥡㠳攳收换摥㠶㍥搰㥤扦㈳愴户改捤㕤扤㐳㝦搱昳戴愲㙦〶㝢㠹摦㜵搵㌱户愰㕡扦㤵攰㌶㠰㌶ㅤ挳搳昷昳昵ㄴ㈸戳搸㑥㘰㙥㉦扤㉥捡捡㕤摥㔸㤳㑡〳つ㥡换㠶㜷㐱〶昰㘰㥣㥣㠳㉤散㝡㥥慣攳㔰㕢㔳〵㍣扦㕣㥢㉥昴㡦㜹慥捤昲㕤ㅢ搹㝦㔹㈸㠶㝣㕥敢换戵搹挸ㄹ戶㘶挲攷㤴愰ㅣ敡攰㍢扢ぢ㠹㐴愷㌴㜹戱㕦昶昹㜲㔷㤲昴㈰㐹㕥㠷㙤搵㙦〷㠰㤴㄰扦改㉡㔱づ戰搹敢㔵戳戴挵㑡て㕦挶改愴捤㠷搸㈱㐷〶㐲㠷敤っ晣〷晥㤰扤㘴搹㑤㘱㌱㘰㉦㑡慦ち摦㠲㔵㤷攵搰㉤㑢㔱戳㉢㉢㕥㈶戲愲慦慦攳㍣㥤攱㕦㔳㜴搲㈶㈵㌲戹㍤戳㌲攳㉣摥㈲㉡扡㈱㈹㔴㌲㕣㐳㑤〹㐴捡㘳摢㕤ㄱ搳㠳㠸戹〳ㅢ愷ㅦ㈴㤸㈴㌸〴㔰昸㈵㈴捤㜶㌷㥥攱戰晥㜵扡戴㉢㤵㕣㠹㘸㔰㉥挲㘷扢ち慢㈹扥收つ〴㜷〳戴㤹㍦㜴㐰㘶㄰愲㐲㜹㠲㄰㔵ㄸ挳㍣㘷挹㑢愴㠱㍤㈶〲㑢戳つ㍦㜰㙤㐶㤶㠶捣㌹昷戴ㅢ捣㔹晥ㅡ㈲㔱愳㘶㤴戹㝦㔵㍡愰㉥て戶㑦㕢㤹扢戶㈶㙢扡戹攴㌶㈰摡㑥捥敤㠴㠳㌹戶〳戶愴㍡㥢㙢〲愹户昳㌱㠶㄰搸㘹攵㙦愵㌷㜶㕢摥㙦ㅥ晡㠶㕢㍢扡㙣〵㜵㌹㘰㠶㑣挷㝣挹挴㉥㈲㜲㔰敢㌷㤷㔷㍤㈹攷㠶捣攳㥥㔵慢㕢㡥㈴㌲㘰㘳㌲㔸㌷㉦㉦㈰㑡戰攸㌲〶攸㍡㐳收戲㘷㌸晥㥡挱㠰攲挶摥搴㤳ち㡢ㄴ捣ㄹ换昱昱ㅡ㠵㐵收㠷捤愵㔵昷ㄲ㈲戶つ摢㌹㙥慣昹㍢〲㉢㈴晡㌰㈹搴〸㑤㘸㥡㈸㘹愵㕥昱挳〳㜹㉥㐷摥换ㄳ㈸㕣攵ち昴㤹㘷㘸㙦摡昵㔱㡣㠶㜶㍡攷㌴㠸攸㔱戳戰㉦㔳ち㤳㔳昵㝢搸攷㑤〰昷ㅥ㍦㝢戲ㄵ㤹㝢㐱㌱敢〲扤晣ㄹ㌲㕥㤱㐵㌳㄰㐲ㅦ摤㥥㤰㔴㔸㐶捡〱〷〲攳㝣㙡㈷扦戲愹摡㤰晡昶戴戲挷㄰㐹ㅡ㌴攷㡤ㄵ㔹㐷㍣摡㌶㠲㍤攱〳捤㔸摢愸晢㔱摤慣㙢摢〶㐹㡢㘴戹㔴㌵㐸挱搳㡤挰㍤㘵㌹扡〹愰攸㉦㉡㌲㉥愳挸戸慣㡡〶捤㌳っつ慡㍣挷㜲㉦ㄸ㥥ㄵ慣摡㔶戵挴〷㠶敦㜶〴㑤㠲挹㈹㜹攳ㄴ换㡣戱㌶㙢晥㉣㑣㌶㝦〲攸㥥㠰ㅣ攵搶ㄱ晤愰㕣㑤ㄴ昱㑦昴攸㔸㠲㠰㔱㥥㔲晤㉤ㄸ慤愰㙥㐷㐰攴愸㜴㈵扥㠳㜱攵ㄱ㤴㠴㐲㠸㔸捦㈰ㄱ㜸〵ㄳ㐲㥥㉥敥愲㜹搶戱〲㘰㡦ㄸ㍢㘶〵㜳㍥㔰づ㠰慣㍡摥㕥慦戰㥡攸㌴摥搴ち㌷㜵㔶愵搴挴㡤㥤昵㐹扤昱㥡㑤慡㐳㡤㤲㔰㈴㕢㌵㔲㥡㘵㤳㌹敥㈴㔵㈳㤴攲㡥戵㡤挸㜲㥢戶昶㥤㔲攴〵㈸㈶㐵㌳㌹晤慤㡡㔰㄰攸㡤㜴ㄴ㝤昶搹攴㤱㠸搸搰〶㈸㔳㑦㠵㘵㐳㔱㐸昰㈴慥㥤搴㘴㌹㝡〲㝦敦㠹戲ぢ㡤㈰㔵㘳㕣ㅥ㡤㙡愶敢昵〵〷㔶㐲搵昰㙡㍢㠴愵戱戶㔰挳㈸敥散㔵晢㠷摢㥢㘰挴㠸つㄹㄶ挹昰〳㠳つ挱㕣㠹㠸㉡慤戳㈱㙥㜵戳戸挴愷㔳搲㜰ㄴ〶㤶㠲摡㥣㕣㔷㘶㔸换㤲ㅦ㔵ㅤ㥡愷㐵㈵㐷㜵㜳㝡挵㠷㑡て㈸挷愳㥣㘲㜰摤㍣㐳户ㄴ㉥㌱㐰散㐶戹挵㙡㠰搰㙥㜳〰㥥っ㜶づ㜶戰㈳㘱攸㠴搶ㄹ㈵㘸㌱㠳㜰搳㡢㈰敦昴㠸㔱〸㔲㔳愵扦ㅦㄱ㥦㝤㡡改㙢㐷㜲㜱㈶㘲㈲㠶扢㌲慣〷㈰㌷ㄹ㤹㈴ㄷ㡤挶〱昳㔰戲㈹愱㌵ㄸ㤷搱挴ㄸ愲挹攷〵戸挵挳㔸搶㌰搹愶㡥㝢㙥㠱〵㙤㕡摦搸㘳㥥㜴慡昵㐶㑤㉡㔵ㅣ换㙡愵㤱㜷〴扥搴ㄵ挰㤰㥢㌲昶㈵摡㤴㤳㌸㑡㜱挹㐴㔲敦㜶户㝥〴摤㤵㤰挳ㄸ愱敡㘳〰㌲挳㉤愷〲㘲ㅤ昷ㄴ㘸ㅦ敥㙤㕤㘰㔰㤷攷㈰搲㍡㡡㈸换收㜱ㅦ慦ㄹ㐵㔶摣㤶㘸㌶敦捥扢戴搹ㄳ㐵㈷慣戰㘸㐷攰〸敢っ〵㕥戱〸㘳愴㐷敥攰㈰戹㉢㔱㜴昷捡㈳敡㌱㜷〵愸㔰ㄸ㄰㡣昱昲ㄴ㤴挳慥㠲㤱㘸㜰㙢㉤慢㕢㌰晡㑢换㕢㥦〶㄰っ〳搳愰㐵换搰挰㤹㐵㝥㙢〳攷㈶戴捡㠸㤰㈶㠳愹㡣㔱㡥挲㘱て愴㠱㥢㜸㤰㕥㜶愱㠴㠲㝤敡㘲㔸㝣㌷㜱摣挶ㄱ挸昵慥㘹㉢㕣㌴〲㕣㝦㜱昶户ㄵ㑦搷㙡㌴㜷攱㥦摢ㄱ㔸挵搵㡤搰ㅣ摤搷㜶㈹㑢慤㠹昶摤捤㙤ㄵ搱㘵挱㐳㜳ㄳ㈷㡣愰扡扡ㄴ㙣㠴ㄷ户㝡㈵㠹挲て攱㡦搸昴敤戴㤹昳づ㉦愲慥㜳敦换ㄷㅤ昷㤲愳收㔵昰㜹敢てㄴ㠲㉢㤴晤㥣㘴㌹昷㙦晣㔳㐹换ㄵ㝥㠰ㄱ户㌳㙤づ搰㜲㤰㜰ㅣ㤵㐲㘹㌰㠶㝣〶㥤挰㜶㙦摥ㅡ㈰㥤散㙢愳ㄳ㈵〸㜶〹挵戹昰愲ㄱ㡡昸㍥搰㑡㘲〹㡦攴搸昳慦㠲昵挵昷㔰㐲㠴攳㌹ㄲ㈳㠵㔷㈱㤷㠱㍡㈵挸愳㉢ㅥ扣㄰昲晦㠳愵㤸㥢㌷㘵愷晦〲㌳㡢敦戶愳攸㐶愲攸㍢ㅤ㈸ㄲ扣〶愲昸昷㕥㘴攲㔴㘰㜸昶㜹〵挲戹愶摤〳攸㑢㝥攱昷㝦㜸〰㥤㡦㠸㐳搹㘸〸戵摤㠲攷愶㠹搰搷㘱㈲㌰㜸慦㑣㠴㔳挸〸㐶昱㐳ㄳ㈱昲㠱㉣愰㘰㙢ㄳ㠱戱扤っ㐳㌰ㄱ㙡㑤戸㌵㜸〲扢挶愶㝦散〴㉥摥㑡ㅦ昱㝣㈸㉤㝦ㄶㅥ愹㙢㍢㡢ㄷつ捦戰昷慢昲攳㥥㠴㌲昳㤶㜱㤳㕢㜵㘱㡦敢㌷慤㔱㥤㌶昱㔵挴㕥昶㕤㝦捡昶敥慦〳㔳㘱ち摤昷愲㈴㡡㉦挰㔳㈲㜸㙥挸扤㜷摦搷㡦晦晥愱挷㡥昰戶㕡㐴慢㠵摢㤱敦㈵㘴㑦㝢〲㐱摤挴㐵㤱慢昹㘱捥㈹㝣愲㘴慤搵攵㡣攱㈹㉢挸搷敤㌸ㅢㄲ㕥㠲㌰㐳攲摢〹㈶㈶敥㍤㠴㈶收㐴㥢扢㔳㝤搸愴㕣㠴ㄳ㠹㠹㉢㥦㕥ㅣ㌶ㄴ㕤ㄵ㔹㡦搶㘶攱㥢㔰㐵捦㜳㈲㘹㉢㤱愷㑥㈶㈱扥搱慥敢愶愸敢挲㠳っ挳晥戱㤴㐲晣㠱ㄴ㤲㍣挸昰㐲㠰㤲㔲㘷㤰㈹摣〱㤰ㄱ㔹㙢て昱搲ㅦ戰㉢〴㘴昳搲㕦㡦ㅦ戱㘰ㄷ㠱挵搸ㄷ摦敢㠹㤶戶㘸慣㥡ㄸ慡㔵㌶捤ㄲ㌲敡昰挲㠲挹戸㌴㘵改ㅣ㐲改戶摤㔱㝣挹㤰ㅤ〶摥㐲挶㉥搸昴戵㤵敤愳㑥〳㌷㍦愰㘷㡡㑡㘱㌸㝢㔹㡣〳愹㡡搱㠵㑤换㘱ㄱ攱㜰㤸㙤㜶ㅡ㠸慡愰戳㥣晤㌸㤵㈲昸挷㉦㠵㔸㍦摥ㅡ晡敡昶ㅡ敡㌸愷ㅦぢ攴て昶搷㡤ㄹ㡣㡤户㤲㘳㈰㘱户搵慡ㄴ㕥て㍦㡢㉥㕣㜴㑥攸慤慣㝡ㄶ㔳昸ㄳ㜳㔶㥦搶愱晦ㄹ扤㔶㥣㜵㡥扤ㄹ挶㑥改晦㜷愰㘰㑢晤㉦ㄸ㝢㔳㠸㝣㘷㤴攱㐳㠱昱㤳㉤㐳㌶摣ㄱ㜸戶ㄱ扣㔱〷㘳㕤㘵ㄹ昲づ㜳㑢昸㜸㌵慣㔶ㄲㅣ㝥慦㝣晢搵㠸㘶㕦摡戶〳㕤〵㈰㘳㐳㠵慦㐲〴㜵敤㥦㤶㕢昱改戶昸㉥㜴摣㜷捡慡㝡慥敦㥡挱搸ㄲ㠲扥㘳晣昶捣㠴捤㌳㉤扥摣㉥搴㙥挶㑥っ扥〷㝤㑥㉦㐰㘰㥦㤶挱㡢ㄵ㡢㘴㘴㘱㝢㤱っ㝥㠷㌴㤲〸㉦㔱㍢昸㔷㤹昷㌵㡣㍡㍥㕤㕤㠰慦㌳㘰搱㡥㔰㜶愱挷戹晤㠶〶户づ㜷戴摥づ㝦㤰慣㑦㈰㌸愶㤶昰慥昷㜰㕦摢昷㈰摤㌶㕡㥢捦㤶扤昹摣捡㠵㘷㠰搳敤扤㈵㑤㌲㝣㈷扦㐸㉥敢ㄵ㐲㕣摡㍦㠲扦摢㜷搰㜲戴㔱搰㜹昴㐱㌷ㅤ㘱攳㜵戸捦戶ㄱ晤㍥㡦慥㘲㥡〰㍦摤㠸㌲㝣㄰昴昲㤱ㄵ挵ㄷ戰㉣㌲〰昲戹㘲ㄵ愰㍢㔵㍦扤ㄹ㔵㡦挴〲㔹昰㡣㐱㜲㉣㡢捦愱㈱户㉢㕣㌶㔸㠲换ㄶ敡㉣㠱扣ㅥ昷㐰㍥㈷㜸㤶㔰ㄳ昹っ㍡㌴㈷㘲愱戴晢㐴㍥扤搹㐴〴慤〰戵搰攴昸㈳戱ㄶ搱敢愸搶㙤〲㠷挰〵ㄸ愶㔸愴慣㈹㠶愱㠵敦ㄱ㌳㐸扦㡡晥㍥㜷攴㤷捦㌲晤敤㠸㔰㠲㄰㔵改挹㔳㄰慡挹㍦㤱㥣扣㠷搲敥㤳晦搸㘶㤳ㅦ愱㡣攴㑣昴〰㘰愸㑦㔴昰㐷㉤愶㠱っ昷㤱㍦㜱㥥〰扦搴㉣㐶っ㤴愸扥㤷㤰㐱㕦㙥戸㙡㜵ㄹ㤹戸㙦㠱敢捦昸戸㐷搹㐷扣〸㐹㕦㑥㌱㜴挶ㄶ㐳慤㔸戲㈳㉦散㡥㤰つ㔸ㄲ扦㤶敤㉡搲㡢㍤㐶昸挵〷㘳挴㥣㌸ㄱ㝦㌹愵㐵㌱㈷㄰㐶㘸㤱㤲㝥戸㤱攲〳㜱攳㙦㝤扢攵㌲㐵〵ㄲ愸㈷㙣㑣㍡㔳㡤ㅦ㡦ㅢㅦ挲㔷㔹慡㑤㡥㌷〸㤸㥥㡢ㅢ㤳ㅥ㔵攳挷攲挶㝦㍤戴扦搹㌸愶挳㜰攴〲㠹㈴挳搶㔵搶㝦攲ぢ敤㘱㌴㉦㤸搴㥦〳㘶㔸㑣挹愹㐲挷㜵愵㐱〷㜱ㄹ挴挳㌷搲昳戸摢㠴㉢㈰㄰戲攱晦㉡攱㈴敥㍣捤ㄹ㠱㠱㑦愰搷ㄱ㙣昶㜴昵挴捥㐵㜳挱㐳㐱扦㜹搲挷㤹慡戶愳㐸〴收㐰㍥摣摦㉤㥣昲ㄹ愶㘳㙢㍦攲㈰㤹挶㍢㈴扤㈹てㄵ㔸挹㡢昷挵㤸捤㍤摡愲ㄹ晤ㄱ㈰〷搲ㄱ㤰ㄹ晤㔱挰㌰㄰挳摢捡戹ㄱ昲扦㘲敥昷戱攲晤〴㡦〱㤴〵㤹㥤㜴㔰㝣ㅣ㘰㌸晥ㅦ㔵㡣慤㉢㝦㠹㈶ㅥ㡡㕦㤶㈴㈳晤㠳散昰㈱㠰㍥戸㙦㐵㐴㠴㘵晤挳㈸㐹扥㤴㠲㐳扤昴㈳慣昸㈸挱挷〰捡〵㑥㜶摢扢挶㌵昵愸戹㍥㡥慥攲㔱〲晣昴㈷愲っㅦち摣㠷㌷㜷户㤵㜹ㄴ㡥㍦散㐷愸㌳昵〵晦㔱㝣㤱扦挱㐵昷攱㝦㐸㔲㔰㠶㝤㕥㝢㔳㙦㘳㤱〹㘸㤳慢摦ㅡ㌶晢〵㡣挳㜵戵㈲㈸ㅣ㤱㑡愵愴ㄵ〵昱捤〵ぢㄷ㙦攰㕢づ慢ち㈱㐸〳慡挲㠹㉡㡥愰㐰晦〴㥢ㄲ挷挴㤳晥㐹㍥ㄱ戵㙡ㄳ㍦ㄵ㘵昸㈰㠸㔷搵晤㠱愸㝢晣㐲攲㕡㔵㔸㙤㉦㈴晥㔵挵㙡昲㠵㑦㜱㌰㠵㉣㘴搲㕡㠹㐸㔳㌴昴㌹㘴㠶晡㠶㌹户晢昱搳㉥㡢敡昹摡昹昳晦ㅣ捥㡦㕤㥦㝦挷摢〶㥦㝡敥攷㝦㜸昲搷敦㍥晣攷㝦㍤晤昴慦晦昸攴戳晦晡攱捡攱㥦㍥昳捣㡦敦晤攲戳㝦搸㙢㝥㐹晢昶㍦攷扦昴昰攴挵㠷ㅦ㌴捦摥㝥晣攱㜷㍥㜰摦攴攲㔵攳㝤㝤晤晤户㡤晥散扡搷㡥㍣晡攰㜷挵㡦㝥㝢慤㈳搴㜲昱㠲昴㌴戸㙣㌵㡤捦㈳㠳㘹㜰挶㉦改㌴戸㕣戵㔱㉢搱㐶捤愰愰〴㥦〶㈷愰㉡㡣㜴挵挰㝦〰㜵攸戲换</t>
  </si>
  <si>
    <t>CB_Block_7.0.0.0:6</t>
  </si>
  <si>
    <t>CB_Block_7.0.0.0:8</t>
  </si>
  <si>
    <t>CB_Block_7.0.0.0:7</t>
  </si>
  <si>
    <t>DCF Scenario 1</t>
  </si>
  <si>
    <t>7defdc4c-d213-4f8a-85f2-17c0b12b585e</t>
  </si>
  <si>
    <t>㜸〱捤㕢ぢ㤴㈳㔵㤹捥㑤㜷慡㜳搳摤搳㠱㤹㘱㤰攱搱㌲㠳〸つ㑤㤲㑥㍡〹搸っ晤㤸ㄹㅡ㤸〷搳挳戰慥慢㙤㈵㔵搵ㅤ㈶㡦㈱㐹捦㑣戳㈰㠸㠷㘵攵慣㉦攴〸敡㘱ㄱ㕣㔰搱挵挳㙢㌹㥥㔵ㅣ㐴㘵挵挷㡡㉦㕣ㄷ㔴㔰㐱〵ㄱㅦ慢愸慢散昷摤慡㑡㔷㤲敡敥ㄹ㘴捦愱愰晦晣昷扦晦㝦ㅦ摦晤敦慤晦摥扡ㄳ㄰㠱㐰攰㐵㍣晣攵搳㐹收攸愹昹㕡摤㉣つ㡥㔷㡡㐵㌳㕦㉦㔴捡戵挱搱㙡㔵㥦㍦慦㔰慢㜷㐰㐱㥢㉥㈰扦ㄶ㥡慥ㄵ㉥㌱挳搳㝢捤㙡つ㑡愱㐰㈰ㅣ㤶㐱收㍢㝦㔱㌷㈱㘹㈵㍢㐹愰ㄵ㤰㔴㤰㕤㈴㘱㤰ㅥ〹戲㜳㝣㙣㕢敥㈲㔴㌷㔵慦㔴捤㔳晡㜷搹㠵㡥挴攳㠳昱挱㘴㉡㥥ㄸ㡣㥤搲㍦㍥㔷慣捦㔵捤㤱戲㌹㔷慦敡挵㔳晡户捦攵㡡㠵晣戹收晣捥捡㙥戳㍣㘲收㘲㐳㌹㍤㤹㠹㈷㔳㈹㉢㥢捤昴㐴㔰昲搶昱戱敤㔵搳慡扤㕣㘵㜶戳捣㙤攳㘳㠳㕢捤晡换㔵㘶て捡㐴㤱ㄳ㤵㤲㕥㈸扦㑣㠵㠶〸㝡㙡挲捣ㄷ㌸㍡愶㔹㉤㤴㘷〶搱散㈶愰㤱㑡て㡥搶㙡㜳愵㍤ㅣ攸㜱戳㔸摣㘱㕡ㅣㄵ㔹㥡愸搵户敢搵㔲慤愷㐴晣捣慡㔹捥㥢戵ㄵ愵㡤晢昳㘶搱㔱慣㠵㑢扢昴敡㔶扤㘴㜶㤲改㉢搹㘳㌸㘹㤸攵㝡愱㍥摦㕢扡愰㘶敥搰换㌳㈶㔵㐲愵捤㜳〵㐳㜴㜶攲晦㐰挷㠹㝥㉤㔳〳㠵昶㤴挶㘷昵㙡㕤愵㌸㠴㜱㍦㕤㡦扢愸㕥㌴戵㡢㉥搵摦㘲挵㌱㥢㉡㤴捥㌵慢㘵戳挸㑡㌸㤲〳㉤㑡ち㈰㝢ㅣㅡ㐸戹摤攱㈸㠹㙥㘷㜶戰㉦慣㐵敢㘵㈹㕢㉢搵ㄲㅣ㜲㡢愹㤷㐷㘲㠳昱搴㈹㔳㜵㘳挲摣㑢㍥㥥㠸挷㠶㠶㠷㘳搹㐴㌲㤵㠸愵ㄳ㜲〵っ㘴ㅦ㑤愳㈰ㅤ㘷愷㘲昲㌰㡡づ〷ㄱ㥤扦挰㜴昴搶挱㐶〶愷昵攰㜴㉥㌸㥤て㑥ㅢ挱㘹㌳㌸㙤〵愷㘷㠲搳戳挱改㐲㜰晡愲攰昴㙥攸戸㑦戸慢㉢攸㍣敦㝢散㤶摥扢㝥晦扤戱㕢㑥㝦敥㠵㍢㜶㙤㍦㕡㜰〶慡〹扣ち捣㈹捤㙤㡥㜹摡ㅣ㑢て㘵㤲搹㜸㍣㥢ㅡ㑥つ挷㠶戳愹㤴㕣つぢ㜹〴㠸戶㠶㠵㙣㑡愶攵㤱ㄴ扤ち㐴㠸愷搰㘸㌶晣ㄷ㙢扥㜰搵搷扦㜸挴挶㑦㝣昹㤱搷捤慣扡改〵挱改慥㙡㕣ぢ收㔴㙦㡤愷挶〶㘳摥㍡摢㜱㍡㥡攵ㅦ〳愲ㅤ换㔲㈶㠰搳㜱ㄴ昵㠳〸昱〳愷捡㉢摥ㄱ扡攴扡㙤捦㙤扤㈶扦攳户㡦㍦昹搵㌱挱挵㐵㔵㜹㍣㤸㐳敢攴㍡㔸挸昵㈰摡〹㉣㘴㌳㍡昹ㅡ㡡㑥〴ㄱ攲扢㑥㡤摦ㅥ昸攳㙤ㅦ晤敤㌵愳㌷慣扢昷㥡慢扦戶昷㘷㠲㉢㤹慡昱㈴㌰㈳慤㥤ㅣ㑡㈴搳昱㜸㉡ㄳ捦愴攲㐰㌳ㅤ㕦昰つㅦ㥣㑦㘶㝤〳㈰摡㈹㉣㜵ㅣ㑤㌸㤵愲㐱㄰㈱ㅥ㜱㥡㜰搵收㤱昲昸㠷搳㕢㙦㉦㝣昵挱摡㜱㠳㥦ㄱ㥣戱慡〹㌱㌰㉤摥戸㌴捡㜱㤶㥥〰搱㠶㔸挶㌹㐰㌹㐹㔱ち㐴㠸㠷㥤ち㙦㝤攴扡换换户摣㌱㝡捦㤷㥥㝣敤戵戹愳㝥搲㤳㐶昶昹捥㔴㤸愸敡晢戰戸㉣慣㕢㔸慣昹摦昲ぢ㌶搶㙢㉢㘵愵慤㜸摣㐸挵昴㈱㍤挴戹㜱戰㉢〳㘷㑦㡦㜵㘱愱㙣㔴昶愹愵攲攸㌱扤㘶㉥慣ㅣ〳㑥摥㔸㘵慥㙣搴搶晡㘷㑥搵昵扡㜹㔴㙢摥㐲㈱㙤㘶㔳㔸㐸捤㥡慡敦搸㔶戳㕤㝡㜱捥ㅣ摤㕦戰戳㡦㘹挹挶㌲㕡挹㉤㥥扢愹㙡㕥摣挸㙤㙢搱㈸㕥挴㝢㔵搹㙤扤戴戳散㜶昵㡦捦㔶㙡㘶㔹㌵㙦愰戴扤㤰摦㙤㔶愷㑣扥挶㑤㐳㜵㜵㌵戳㥣戵㝣㘰㕢ㄹㅤ挵敡㙣ㅣ敦㤵㕡ㅢ昷搷捤戲㘱ㅡ㘸敦ㅥ戳㕡㥦摦愹攷㡡收ㄱ㑤㉡㜶㥤挸㜸㔵㤳㜸㔳㈵㍦㔷ㅢ慦㤴敢搵㑡戱㌹㘷搴搸慢攳晤㘱㙣愹ㄸ㈶㤶晦㑥㍥〱ㄱ攸攸㄰㈲㜰戲摦ㅡ捣㜲㙢㠳㙡㈰㍣㐳捣户挱㤱捤㙥㌷戸〳扤㐳㉦㡡㈶㝤㌲戸㝥㤹挲㔴戹㉣收愴挵ㄵ㍤㝤㘲捣㐳敤搷㉥慥慤摡搸ㄸ戹晦㕦攵㘰㜰愵搳晢㡤㝢昱㡥㍤㕢㉦ㅢ㐵戳扡㘴挴㈶搸㈲㤹〱〹㍤㠴搹扣㈸㝡㝣㌹㠸晤㘲㍥戴慦㘰搴㘷戵㔹戳㌰㌳㕢㠷っ㔱㕤㌸㑣㘸摢ㅥ㜹㍡㐴昲っ㤲搷㠱㐴㈲〱㙤㠴㑡㕡㐴㥥㘹愷㐳㝣捤ㅤ晡摢㥢㜱愳㔴搱〲㐲扢㕡愸戴愹㔲慤㜵㜴昸昵昲㙣扤㌶㕢愷㝢㉥㤹挹昷戴摣㐰㜲ㄶ㐸㠸㙦摢㘵㠳〳戶扣㤳㌱㔰㙦㘹挲戴㜴㐴㥥㙡㜶ぢ㍤㔴戲㠳㤹〹戳㤶㤷㡣㝡㈶㌱㔷昶㙢攰㌰昹㝢㑡昴㝥㜳㝦㝤㐲慦敢㕤㈵挴㑦ㄸ㈵〹愵〱㘵㘵㜳戴散㔵㌲搷㍡攲愴㔰㐲㔴戱㥥㔲扡㤵挰㉥〹ㄳ〷昳㈵搰攱搰愵㍢㠱戶㌳㜸搰㕡ㅤ扤㌹づ㐲㜸㘶㙣㌶换㍢攷昷㤸㌵慡㠷戵㈵愱㙣㥤㕥㉣㙣㕢㍥㜷㐱扤㔰慣つ愲愵㥢慢㤵戹㍤㉦㘷㌹㉣㑢㡥㠲戸㑦攸㝥㜸昱挱昷㠹㍢㥡慥扤ㅣ㥢改改㐰㤸愵㔱㈲昹昲㤰昴㔶ㄴ昶㈲㝥搴㈳㌷攲㈷戲㔴㕥㠸㐱摡愱挴㡣っ㠰㝡㑡㐰㘸㘷搵㔴㔱㜰㔸㈵㠰㜶㙦改挲㑡㜵㜷慥㔲搹㑤㝦㕡愱㔲戵㔹搳慣㌳戲散㜶㈲㘹ㄵ㌱ぢ搱搱搱ㄴㄲ㝡㐲㔰挶愴摡㈴㐸敦㘸戱搸敦㤶㔸搳捥㠱愸〳㌱慥㜶㉥㤸挸攴搸㤶㔳㔳㠳晢㡢戵晤攲ㅥ昴㤷愱摡愷扡㍥昸挲摡搹搵愳户摥㝤搹搷〳敢㔶㕤㈲敥㜶㌲摡愲㐶㠶㝥㉡㘶摤ち㐶摣〹㌵慥㈳攰㥢ㅦ戹ㅤ㘹㜹㍥挹づ㄰慣〶ち㕦㉣〶㍢敤愴㘰昸挸㘹㈵㉦㈰搹〵㈲ㄸ㐳慡攰昷㐲㌰敥㈳㍥㡡昲㌹捡㙡愴搶㐰摣㍥㔲㙦㠰㌴㈲㤷挸ㄳ㡣㑣㌹㕡㤲攸㐸攲㈱㠹㠵昸㘷ㄴ散ぢ挰㡤㑥㐶㕢㄰换㐰㔴〱㘰搰晥㠳㔰昳〷挰㘲ㅤ㌳㈴戳㈰ㅥ〰㉥戲㤳㠲挱慣〲㘰㌷㤵㡡㈰㠲ㄱ慤〲愰〴挶㝤挴戵愸愳〱〰愳摦㜶〰㉥㠶㌴㈲㤷挸ㄳ晤搰昰〳攰ㅦㄷ〳攰㙡㈷愳㉤愴㘶㕣慣〰戸〴㡣戸㙡㔱〰㉥㐵戶扣㡣攴㉤㈰ㅥ〰慥戰㤳㠲戱戵〲攰慤㘰攴㤵㈰㠲〱戶〲攰㙤㘰摣㐷㕣敡〵㠰挱㜸㍢〰㔷㐳ㅡ㤱㑢攴〹㠶敤㝥〰㔴ㄷ〳攰㘲㈷愳㉤挲㍦ㄹ㈵㈹〰摥つ㐶㔴ㄶ〵攰㕡㘴换昷㤲㕣〷攲〱攰㝤㜶㔲っ攰㔷〱㜰㍤㤵㙥〰ㄱっ敦ㄵ〰敦〷攳㍥挲昲〲挰慤㐰㍢〰㌷㐲ㅡ㤱㑢攴㠹㐱㘸昸〱昰㜷㡢〱昰〶㈷愳㙤㝦ㄱ㐷㐹ち㠰摢挰㠸搷㉦ち挰㐷㤱㉤㍦㐶㜲㍢㠸〷㠰㑦搸㐹㤱挰慦〲攰㕦愹㜴〷㠸攰㜶㐳〱昰㐹㌰敥㈳戶㝢〱攰搶愴ㅤ㠰扢㈱㡤挸㈵昲〴㌷㌱㝥〰㙣㕡っ㠰㡤㑥㐶敢㝥㈷挴昸改㄰攲搴㙥㌶搸摡㔵㌰昷昱挵扡挲挲㌹挸昸㕣慤㕥㔱㔱㐰慦㌵㔱搹㕡愹㑦ㄴ㙡㝢㡡晡晣㑡换㘱㉥㥣㌵换㠸搱慢〸搵㕢㘴㤵㍤㝢㑣㐳㕡㔳㤵戹㙡摥㥣㥣㜸㈵挴昰攸ㅦ㠶㑥㠵敦㐱㠱攷愵㠵愵㈸㐲挰㑢昰〴㐲っ㈶㕢愳ぢ㜵ㅡ攳搹〹㈸㤶慦敥扥〵㐴㜷ㄶ敡㐵戳摢㔲㔱戸攲挳ㄶ㔰挴挶挷攸戲㜶捥攲慤㍢搱㙢㙤慥ㄶ㡣㘲愱㙣㜲㌰㔶搹慡攷㤹㌳搸攴㙣慦搴ち㍣昸敡戵㜶㔶昵㜲㙤て攳戵晣晣攱㑤㈹ㄵ搸㠵慣戱㐲戹㠶㙡搴㈸㤲敦戳愶㘶㉢晢㜰㐸㍡㔷㉡㙦搶昷搴㕥ㄱ愳挲㌷愶晤愸愱ㄱ㐱ㄱっ㡡㜰㌰晣㔲挷㐷晢㌴㑡㕢㘹ㅦ㘹昴挳㑦敢搵㐲㙥㡥㠰愹㑡㌸㤹㍢㐹搴ㄸ〶㐲摣ち戴㐶㘶㥥㈱㙣搹㔶戱慤㑤㘷㡢扥ㄱ㝥攳攴㌹〲㜵昹ㄹ摡摣て㜲捥收ぢ㈶ㄷづㅣ晥慡㔳攲㄰㌷㉦〷扤扦㔳搱㤰敤㐲摣昳搱愳㌰㌳攱〹㑣戵扡㘵挴㔲㍡昴搰ㄵぢ散㈶㙣ㄱ㝡慣昳昴㥣㔹挴捥愶愴搷㔷搸〹㙥㌱㜱㡡㔸㜳昲挶㉢愵㤲㑥㤷攳㔹攸㔴㕥㉦㥡㘱㙢㜴慥㕥搹㔲㈸㑢ぢ㐴昹愵㈳搲昷㐳愴敦户昷㈰搶づ㥥㜸㈸㥥㘵㔵㘶昴㙡愱㍥㕢㉡攴挳㑣昰㔴攲ㄵ攱慢㤸晣摣㜳扡㡦扢㤶戴㙥㙡散慤〵㠶㝢㄰攷〰㠴㡥挳て㡦づちつ晦㠹㤷戸㈱挶挲愳㕥㈸昲〰㑡ぢ㜱挳㠹㐵っㄴ捦昳敥攷㤰攷㉦㠷㐴㉤㑥攲㑣挸㤹㉤ㅦ㜰ㄸ㈶㍡戹愵㕣㜲户挴㤳挱挸㜹ㄵ摤搸愴攷昱㕤愳换昹慡ㄱ挶搰㜲愹愹㐶戹㝦ㅤ挷㤱〸㡥㕡昶ㄶっ戳ㅡ愶㘰ち㥦㔵㍡戹昳搵散㌱㐴㈴摦ㄱ〸㠵扡挳㝥㜵㑤扡㘵慤㜷㜶〵摥捦㌶㤳㙤攵㍦㝢㝥㘶〳㝢ㅢ㠹昰戸㔰㝥㡥攴㐱㄰㜱ㄶ〸晢搳愲昰㜹㠸攴ㄷ㐰㐲愳㈰慤㘳搳扣㤵挴㠶㤳㍢敤㑥昵㍤㠰㥢摣㌰㌶㠴㙡㜷ㅣ㔲ㅤ改昶散㙡㌵㝢㐳ㅢ㜶㍦㌲㘸㔳昰㜲搳㠸搸敢㉢㜷捦ㅣ㡥㘰戰ㄳ㐳慤戵㥥〸戶㔵㡢挲㑡㔳愶摡敥ち扥㝡戵㉦㠲㜴㜳戲愰晣㘹㥥戰㡦㐰㠰㜷㝢㘳摢ㄲ㠹挸晦㠰㈸㄰ㄱㅢ㐱摤㡥昷㔰ㄲ攱愸挹㉦㤱㍣っ㈲戶㠲昰昵㑦ㄷ㔱敥㄰〹〸敥㜵昸挲ち㐸㉥㤰敡㘹㔹っ挵昹㤰慡戳㤱慦㠰ㄱ㍢㐰戸捥㌴晣敥㙢攰㤷昷㍢㙥㥤攸㙡昲㍦ㅤ㠶〹挱晤㤳摢㘴捦㘰㝥㥤㡡㡦㔰㠱㝢㉢ㅦ㠵㙦㔰攱㥢㔴攰㜶㡢〳慡㝤ぢ愴〱ㄴ㑦昵㝤㠰晡づ㜴〰ㄴ户㕣㙥愱ㅥ愰ㅥ㠵㔸㝥ㄷ㐴㜰㝢搴ちㄴ昷㐴换〰㌵〳ㄵ〵搴昷㔸〸户㑥㑤㐰㍤〶挱昲㐰㕤㐴㕢晣挹挷ㅤ㐶〱挵㝤㤶摢㘴て㔰摦愷攲て愸㔸昴㔷昸㈱ㄵ㥥愰〲户㘵ち愸㈷挱㌴㠰攲户〸ㅦ愰㝥っㅤ〰㜵㌱愸㕢慢〷愸㥦㐰㉣㥦〲ㄱ㤷㠰戴〲㜵㈹㘴换〰㜵ㄹ㔴ㄴ㔰㍦㘵㈱㙦〱㘹〲敡攷㄰㉣て搴ㄵ戴挵㥦㝣挶㘱ㄴ㔰㙦㐵挲㙤戲〷愸㘷愹昸ぢ㉡㕥改慦昰ㅣㄵ㝥㐹〵㙥摦ㄴ㔰捦㠳㘹〰挵㑦㈸㍥㐰晤ㅡ㍡〰敡㙡㔰户㔶て㔰扦㠱㔸晥ㄶ㐴扣ㅢ愴ㄵ愸㙢㈱㕢〶愸昷㐲㐵〱昵㍢ㄶ㜲ㅤ㐸ㄳ㔰㉦㐰戰㍣㔰摣戲㈹愰晥攰㌰ち㈸敥摢摣㈶㝢㠰晡㈳挴昲㑦㔴扣挱㕦攱㝦愹昰㘷㉡㜰㥢愷㠰晡ぢ㤸〶㔰晣搰攳〳㤴㙡㐱㐴摣〸㔵户㔶敥㜸㈳ㄱ戵㘱攲ㄲ㈹㠳㈰㠲摢戲㔶愰戸ㄷ㕢〶㈸敥搴ㄴ㔰晣昰㉦㙥㐷慡〹㈸つ搲攵㠱晡〴捣愰㠸㉦晡㉣挴㐹〸敥敦摣㈶㝢㠰ち㐳㐱㑡㉡摥攱慦㄰愱㐲㌷ㄵ戸ㅤㅣ挵㥦搶㠳㔴〳㈸㝥愰昲〱㙡〵㜴攰㔱㜷㝢ち昵㜸㔴ㅦ㜲㘵ㄴ㐴㝣〶ち㔴㤵㠷㌱攵㈴㐲〷挰戴扥摢摡攲づ〶㉢ㄱ㡢ㄱ挸㔴㝤扥㠸愸㡦㉣摦㜵㌶挷户戶㥤㡤㌷㜰愵ち㐴㍢㕢捦摡ㅢ戶㘹ㄴ搵扤慡攵㍢㠶㌲㘳捥晤昸ぢ㍤昷㤷昶戳晡㠶㍤ㅢ扥㜰愸㐹ㅢ㍥摡㑡挸㔷㙤㈹攴慢㤵㕡挵慡昷㑦㘱㐷搳捦敦㐲㔸㠴㘳愳愱㘷㔱愲㙦㥤散㔸㘷㤹㕦攸昷昲㥣㌴戲扢㕣搹㔷㔶慤〹搵昸㜹㡣戵挹慥㉥㔶ㄳ挱㥦㝡搶〱扣攸〳㘰㘹㉣㔷㐳愵户㈳晡㌹昰ㅣ㙢敤〸愴㑦ㄸㅦㅢ摦㌱㥤ㅦ㑡ㄹ昸㤴㥣㌷㤲㝡㉥㤹捡愵㌲㜹㕤户㔲㘹挳捣愵㔳挹㙣捡搲搶㌴㔴㡤㘴摥㑡つㅢ挹㜴㙥㈸㥤㑣攴㤳搹㔸㈲㤵戳搲挳戱㘴㍣㥢挹挷㔲㔱挶㈹㉣㕥ㅥ〹ㅢ昹㉡㤰攸攷㕤搱㔱ㄴ慤愵㠸挱㑡戳㔶㠸㙦晡㠳㡤㈱搸ㅦ㤱ㄳ㜹㘱〸戳戳慢㑢㥣搰昲攱愷㉤昶㘸㥣㥣㙢ㅡ㐳㡦搰㤳㠰昹攰㡣搰㕡捦㈸搲戸〳㝦昲㌸㜶愵ㅦ㈴ㄲ㘵㄰挲〶㘹慦㐶昲昰昱戱㘹㥣攸扡㘷扣昴㍣敤㜸挸㝢㈰㔷昱ㄵ㙥㙥搴戴㜵㤰ㅣ〶㐹昳㑤っ㙤㍤挴㉢㈰昶散挱愲て㍢愵慢㜳㔱㜵㈳㐱㥥〸㌵㜵㐱㐱㝣〵㤹㐸〴攴㐹愰㘴搴ㅦ愳㤶〳㑣㝣〷扤愴㡢㠲て㐸晡ㅤ㕤㑣㝣ぢㄲ扡㔹戳㥢㌰㜶㔱㙥㜲㉡昴攰㈶㡣㔳㤴㥢っ㈲㙤扢㐹捣搰㌳愶㘹っ㤹改㙣㍡㘹挵㡤㥣ㅥ挷㜵㠹㘴挲㡡挵攲㌱㈳㥢搴㑥㙢愸收ㄳ㜹㌳慥攷㌲搹㔴㉥㤹㑣㘷昴っ㉥㔵ㄸ晡㔰㈶㘶愵昲㤹㝣㜶㌸捡〸㐸㌹㐰っ㌶㌲づㄲ㘵攰愳㐴ぢ㙥挲㌰愸㔹㑢㌰捥愱慢㠸㠷搱〵づ愳ㅡ㡥㌴㑢挹㠰㐴愲㡦㈲㔳㜵㠴挳㈱㠹扤㈴摣㤲攰㐶扦敢㘶㥥ぢ㐶㕤㤵㤰ㅢ㤸挹つ愳昸ㅥ〹攵愳愰㘴搴摦㘳㘰づ㌰㜱㍦㉡㙢㐷昳搳㤰戶愳昹㌸っ㔴㈳㌶愲っ愰挹㘰㐶愱戹〹㘹ㅢ㑤㕣㌵戰戲㐶㉡㤱㑡㔸㝡㜲㜸㈸㤱㐹㤸㤸㝤㘶㌶㥥搰攳挳㐶㈲慦㙤㙥愸挶㠶㌲改㝣挲㌲ㄳ㐳改㔸㌲㤹㡦改戱戸ㄵ㑦㥡㐳挹攴㜰㍣㘶挶昳搱ㅦ㌸挵换戳㘱㈳㈷㐱愲㍦㜴㐵ぢ㘸㍥攱㡡愸愰㔴挵㡦㈱㔲㘸摥攵㐵㜳ㅢ昳户㠳㐴愲㡣㠷ㄶ㐵昳㈹㌷㔳愱㜹っ㔲昲㐲㥡ㅥつ㑥晣㤴㠴愲搷㠳㤲㔱㝦㍦〷㜳㠰㠹摢㝣搱晣ㄷ㕦㌴㥦㠱㠱㙡挴ㅢ㔱〶搰㝣ㄶ㘹㠵收㥢㤰戶搱ㅣ㡥㤹昹愱㙣〶㔰㈶慤愴㘱收戳㐳晡戰㘹挶㑤挳㡡㈵㜴㈳㍦慣㑤㌷㔴慤㔸㝥㌸㍤㙣挵慣㔸捡㑡搲㡢戳昱愱㔴捡㐸㘴㌲㤶㤵㐹愵昳㔱挶㔲捡敢摥っㅢ愹㠳㐴ㄹ㐲㈹搱〲㥡っ愸㤴㠸ち㤲慡㠲ㄱ㤳㐲昳〳㕥㌴㘷㤸㍦ぢㄲ㠹㌲㘸㕡ㄴ㑤〶㔳㉡㔳愱戹ㅥ㈹㔹愱改㍡㜰㐲〵㐹ㄴ㕤捣㡡挰搰敤〵㠳愴〳㘴摥改㡢收㍦昹愲挹㔰㐹搵㌳㠷㜲㠰㈶挳㈲㠵收㕥愴㙤㌴捤㙣㌲愷挷昲昱慣㌵ㅣ〷㤷搷昳愹㑣捥㌲搳戱㠴㘹つて挵㉣㙤㕦㐳㌵㥢㠸改㠶㤱㐹挶昴㑣㍡㘹挰㌷慤㜴㈲㥢戳慣晣㔰㉣㤳搵㌳㤹㈸〳㉥㠵搳㝥搸挸㜹㤰㈸攳慣ㄶ㌴晦散㡡愸㈰愹㉡搸㑤㠵收㤵㕥㌴戹摤㤷㔷㠰㐴愲〲㜴〱㑤㌵挹搵㜴㔷㌳㍤攸㘶㉡㌴晦㠱㔶〳愸㐳㥥っ㈲昰摥㔷㈰捡户㍢っ㝥〲㌸愸㜰搰摣敢㡢㘶摤ㄷ㑤挶㔳慡ㄱ敦〰〳㌴ㄹ㍢㈹㌴摦〹挶昱捤攱㘴㕥㑦愷昲㔶㍥〵㕣攱㘴改㌸晣㙤㌸㤶搲㠷㘳㐶捥㑡㙡敦㙡愸收㔳改㤸〹搴慣㘴搶㑣收搳愶㥥㐸㈵㔳改っ㔶㠹攱㔴㈲㥦㌰愳搲㈹㕥扥ㅢ㡣㝣て㐸㤴挱㔸ぢ㥡っ捤㤴愸愱㈵ㄸ㝢㈹㌴㉦昲愲㜹㍤愴昲〶㤰㐸戴て㜴〱捤㤶㜵㌳敡㘶㉡㌴ㄳ〴昲㈶㥡挶挱㐵ㄹ愵㈹换㥢挱昴㜶㠴ㄸ㘸㥣搱昲㐶昶㍦㘱ㅣ㘸扤挵戲ㄱ户㔲收搹昲づㅣ慤搸〷ㄲ㥤挱搳㕦㕡㔹㝣攷昳ㅤ挷扦搰㥢搰敢扦愲ㅣ昴挸ㄳ〵戰挴攳昰㈷㍦っ㜹攸㐸㤰㤸㕦ㄳ㤷扡晣愸挱㝣㜵㘹戲㠶㜰〰㤷㘸㜷㔶㐶ㅢ㌷㌰て㜳挳㠴〱昷㜲挵〹ぢ㤲搱㕣つ㘷搹㜵搳㌵摢㔶㙤搸攱戲〲攲㐲㘴っ昰㉡挶敡㠵㤴攷㐰㘷敤㠲㜴戲㕣挳戵㈱搳㜰㑢慣攱搰愳㌳搸㈱㝣捦㔸㥤扢㤶㍣挱㘱㘹戸㌸㌴㘹㌰㜲㕦敢㜳㥣㌵㔶愸慢攳㘰㥥㌲〹挹㈰㔳扢㤵㘴㘴晤搹敢㔳戱搰摦㘲㈰づ扡づ搸㜹㘰㘷㡤昴㡤㠸晣〸㌲〴㘳㑢㘲㉦攴ㅡ㔰敤㘳㈴㈳敢户愰ㄲ戱ぢ㤵戰㈲㉥㤲ㄱ昹㜱㉡㜱攱愶㠸〵〸挶愰㙥㝥摦㜱㐸㠴㈰攵㤰㜸㥥攷戹㌱攲㜳㤶愲㠱戰昳ㅢ㍤慢慦摦戵㜸愳㜸昵戵愳愱ㅦ㕥㝥搳慦㙥㍦攳㠴ㅢ㍦昹愲昳㝢昹㤰㝡ㅥ摣昰搹捦㤷㉦昸收㕤㥦摥㈰㑥㠴挵攱㈸愷昵㍢昷昹㘸ㄱ扦㜳㥦昷搸㉦㉦㕢昹㡤㙢戶㕤昵敢㌵〷敥ㅣ昸㥢㌷㠹敤㑥㐶敢㠷晥攸㐹㈸㐹㑤戶㍢挱昴㜶〸㠶㙢㥣㜰㘲㉢㉣攸攵捡㌱敦愶㈴〶㘲〳挴ㄸ㑥扢㤷㘴㘴晤愶昵挹戴㌸〷㡡㉥ㅡㄱ㜹ㅦ戵攳つ敤搳愸昸㈹㕢㝢ぢ戵㌷㌹摡㌶㥣晦㡥㥣扥㌴挸愱㠱㤶㜱㉤ㄶ〳敤〳敦攷昳戱つㅦ㥦㤹扥昹㡢㑦摦戵㐱㙣㠰㠵ㅦ㘸愳㘸㡥㉦㘸㘷㌹ㄹ慤㤷〳愲愳㈸㐹㠱昶〰ㄸ㠰挶愸㑣㠱㜶㈶㉣ㅡ愰㍤〸愹㘰〴㘵㠳挶㔰㑤晢〲㠹攳㔵愷㌷挱昰㄰戵㈷ㅢ摡㥢愹昸㈵㕢㝢㠲㍥㌸散㘸摢ㅥ晢㘵攴昴㙤〳㌹㌴搰戶扢ㄶ㡢㠱昶昷慢敥搸晣挴㈵昵捦㌶㍣敤㐲㔸昸㠱ㄶ㜷戰㘹昳戴㤸㤳搱㝡愱㈰晡㝡㤴愴㐰㝢〴っ㐰㘳昰愵㐰ㅢ㠴㐵〳戴㙦㐲㉡摥っ㘲㠳挶㠸㑣晢㌶〹㐱㠳敦㥣散挰㘰晢捥愳搴搶ㅢ摡搳㔴晣㉦㕢㝢㌳戵㕦攳㘸摢愰晤㌷㜲晡㘶㐰づつ㌴挶㕡捡㘲㌱搰摡㍣慤〲ぢ㍦搰㕥敤㘰搳〶㕡扦㤳搱㝡〹㈱㝡㌱㑡㔲愰㍤〱〶愰捤攱㐷㠱㜶㉣㉣ㅡ愰晤〸㔲㕣攳㜳㐱㘳攰愵晤㠴挴〱敤㈸〷〶ㅢ戴愷愹㍤摦搰摥㐷挵㥦搹摡攳〴敤〸㐷摢〶敤ㄹ攴昴㕤づ㜲㘸愰㌱愴㕡ㄲ戴摢ㅦ晦攵㐴摦㠷㍥昴搹挶昴㘴㑣攵〷摡㘱づ㌶㙤愰㐵㥤㡣搶㡢ぢ搱户愳㈴〵摡慦挰〰㌴㠶㔲ち戴ㄵ戰㘸㠰昶ㅢ㐸〵〳ㅡ摢搳ㄸ㕦㘹晦㐳㌲戲晥ㅣ㑥戸㐸ㄳっ扦愷昶㝢ㅡ摡敦愲攲ㅦ㙣㙤昵㡡搰ㅣ㙤ㅢ攲㍦㈱愷敦㝡㤰㐳〳敤〶搷㘲㌹㑦㙢㑣捦㥢㘰攱〷㥡㜰戰㘹〳㉤攰㘴戴㕤㜶戸ㄹ㈵㉤㜷搹挱㜳て扡て㙦㥦㤰挵昳㠸㙥换ㄶ慢昸挸摡㔴㈸ㄶ搵㌱㔲て扥㑤㔶㜱ㄳ昹㍣㝣㠲挷ㄷ㐹晣㈳っ攷㜴〲㥦收昹愹挷晤晡㈵㔵㡡挶㥡戵慤㡡捦㘱㕤搶㘴つ㔷㈷㡣㌰㙥㔲搶敢昸㠷ㅢ慦㠴て㤷㌸搸敢攴㝣攰㘷㌹㈱〲㐱摦㌳㌵ㅥ㤶昹挶㈲昶㙤㠶〵㍣摣ぢ挶㐱㝥搲㝣㘹户㈸㌴㠱收戸ㅦ改つ捦㐷晡㑥昱㤷㍦扢㐷〸㔷〴㕥㔴㙤㐶㤸㈳㍢愰慦戱て扣㈱愸㜶㉢㈰ㄱ挹愳㕥㜵戶慡㐸㈰挴㄰戴戵㜳㍣攵摣〴扤㐰换㌵攱敥㙥昶搸㝤㍡㍦〲搳愵㈲㌸㑥㡤慥搲戴捥㝦㔶ㄶ㉥㑤ㄷ捤昲㑣㝤戶昱㑦挹昰〱づ㜷㡥㘵ㄷ敡㘱㔵晣ㄳ㡣戴㔸慡っ㍢㔲昰戸㡤〸㑡㙦㤵㠴愰㔳晣捥户扢摤挸㤳㙡挸㘸愳扡摡㑢搱〸ㄲ㜶㔷〵㠳ㅡ㜶搷㝤挴㝤㐸愸敡晡㥣敡昰ㄳ㄰㡣㑦㤴㤴晦戴㑤㐹㈸㝤〰㔲㑦㈳㥥昳㙤挴㑡愸户㌴㘲㌵㐵㥥㐶㌰㐸㘸㙡挴㐳㙥㜵㙢扣搵昱㝤慦ㅡ㜱愴㈳挵㑦㐰㍣搲摣㠸愷㝣ㅢ戱㤶㌵㌶㈳㜱っ㐵㥥㐶昰愵摢搴㠸㐷摤敡㡥㜳慡㐳㍡㈰昸晥㔴㡤攸㜷愴昸〹㠸㈷㈰昵㈰昱㝤摦㐶慣㘳㡤捤㡤㌸㠱㈲㑦㈳㝥㠴㜲㥡ㅡ昱戴㕢摤㠹㑥㜵㐸〷〴摦㐷慡ㄱ慦㜵愴昸〹〸慥昴㥥㐶㝣挷户ㄱ〳慣戱戹ㄱ愷㔲攴㘹〴㕦ち㑤㡤攰扡慦慡㍢捤㕢ㅤ搷㜷㈵㡤㌹㔲愴〳㈱㑥戱㠳㥥晦戴㔸㠹㤵搲昹攷㤶扣愱㌱㔰攴㍦戶昴晢攰摦㝣㈱㈶㡥㝡〴㈷㉥换㤰〹㠷㘱愲㡦搳㠷㑣㤸㤳慤㡦搳㐶愵昰ㅢ㄰㥣ㄲ㙣愲ㅣ愲㤸戳㐱搹㈷ㅤ㐶搹搳昳ㄷ散改昱ぢ昶昴㘶㘵㥦愲㤸㡥慣散㠷ㅤ㐶搹搳㘹ㅢㄶ㝤㜴㔶㤵㘲㙢〴ㅤ㔱搹愷㈹愶て㉡晢㡣挳㈸㝢晡摢㠲㍤晤㙣挱㝥ㅤ㔲捡㍥㑢㌱摤㐷搹㥦敥㌰捡㥥慥戲㘰㑦ㄷ㔹戰攷昰㉢晢㌳㈸收挸㉢晢搷㌹㡣戲攷㈸㌷㉣晡㌸扡㉡㠵㕦散㘸㥣㤴ㅣ㘱搲㜹愲㠴㕦〵ㅢ㘷㠲㐱戰愱挰㐵㘶戳ㄶ㐱㔶㕡㘷搹㕡ち挲㌶㉤㐲愹戴挶㙣㉤〵㔴㥢ㄶ〱㔳㕡ㄳ戶㤶㠲愳㑤㡢戰㈸㉤慥摣㘸㤷敡㜴㥢ㄶ㍢慦戴捥㔶㕡㔱户㙢㠲扤㔱㌱搳㝤㤸㑡㡣㤹挶㘰㡢挳㈸挱づ愸㡣㝦㙢挹㘰㥢㔵挶扤㉤ㄹ㙣愶捡戸愷㈵㠳㉤㔳ㄹ㜷户㘴戰㌱㉡攳慥收㡣敥晦〳㝦敤戵㠶</t>
  </si>
  <si>
    <t>㜸〱捤㥤〷㤸ㄴ㔵昶昶戹ㄳ㥡愹〶㥣㤶㘰㐲㤴戸〶㄰㍢〷ㄵ㐹㐳㑥捡㠰扡愶戱扡扢ㅡ㐶㈶攸捣㠰㘰㔸〳ㄸ㌱㠳㌹愱㠸慥㌹愰㙢搶㔵搴㕤搳㥡㜵捤㘱㜴捤搹㌵㉢摦晢摥慡㕢㔳㕤㔵㍤攳散㝦扦攷搹㘶晡㔲昷摣昷㥣㝢敢㔷愱慢慢㑥㔷昵㄰㍤㝡昴搸㠸ㄷ晦攷慢㠲ㄳ㕢搷㉥㙢㙤㌳ㅡ㐷㑦㙣㙥㘸㌰㜲㙤昵捤㑤慤愳挷户戴攸换㘶搶户戶㤵㐳㄰愸慢㐷㝢㙢㘵㕤㙢晤攱㐶㔵摤ㄲ愳愵ㄵ愲捡ㅥ㍤慡慡戴㌲戴㙦㘹扤㐳慡愲搱㑢慢㘰〱㔵て㉤挰愲㈷㡢㉡ㄶㅡ㡢㈰㡢㕥㉣㝡戳攸挳㘲ㄳㄶ搵㉣㐲㉣㌶㘵搱㤷㐵㍦ㄶ晤㔹っ㘰戱ㄹ㡢捤㔹㙣挱㠲晤㙢㕢戱ㄸ㠸愲昷搶㈸收㑤㥣㌰㈷㝢㌰收愶戶慤戹挵ㄸ㌵㜸㉦㜳捣㘳㈲㤱搱㤱搱昱㐴㈴㍡㍡㍣㙡昰挴挵つ㙤㡢㕢㡣㌱㑤挶攲戶ㄶ扤㘱搴攰㍤ㄶ㘷ㅢ敡㜳㌳㡣㘵昳㥡ㄷㄹ㑤㘳㡣㙣㌸㤶搵攳改㐸㍣㤱㈸㘴㌲改摥㠳㄰㜹昶挴〹㝢戴ㄸ㠵搶晦㔶捣㙤ㄸ㜳捥挴〹愳㘷ㅢ㙤晦慤㤸摢㈲㈶㐲搶㌴㌷敡昵㑤晦愵愰㤵㕣愶㠹ㅡ㈳㔷捦㠵㙦ㄸ㉤昵㑤ぢ㐶㘳搸㐵愰㔱㑢㡤ㅥ摦摡扡戸昱㄰慥㐷ㄳ㡤㠶㠶戹㐶㐱㉥昴挶㥡搶戶㍤昴㤶挶搶摥㡤攴㘷戴ㄸ㑤㌹愳㜵㤳挶㐹㑢㜳㐶㠳㈵㙣慤㙡摣㑢㙦㤹慤㌷ㅡㄵ㥣愸㙥㌴㤷攱戴扣搱搴㔶摦戶慣㑦攳晣㔶㘳慥摥戴挰愰愴戲㜱捡攲晡扣愸愸挰㕦㡦昲敤晣㐶㈶ㄷㄴ挶搳㌸㜱愱摥搲㈶㙢㕣㠴ㄱ㍦慤㘳㜵㤱㜳㔱㌴㉥慥㔲㠳㕤㕥㕣㘶戵昵㡤㌳㡣㤶㈶愳㠱㥤㜰㐹㡥㜴㠹㈴㈰㜳㌹搸愴搴散㜰㈹㠹㕥搶挶挷㜹㘱㉦㠱挱㈸㜶㥡摤摣搲㠸ㄵ㜲㤶愱㌷㡤搹㈹㍣㍡ㅣㅤ㔵摢㤶慦㌱㤶㡣挱㜴㉡㤶㡥㘷㈲㤱㑣㈲㤹㐸㠶㤳㤹㐴㐲ㅢ〲ㄷ㙤㈸㥤㠷愱㈸慦㠹愷戴攱㌴㡤㐰㈱㉡㕥挵昶敥散㠵摢㕣㔹㥤㕥㔶㤷㉤慢换㤵搵攵换敡㡣戲扡㐲㔹摤㠲戲扡㠵㘵㜵昵㘵㜵〷㤷搵㉤㠲㐶扤慡㝡昶㉣戳㕥摢㍦㜸㘰㉣昲收㠳㤳搷㝦昱搲攸㐱㐳扥㍣㔰㜰ㄳ㤷㝢㠸敤㌰㌱捡㌹㙡っ㌴攱ㅣ㌴㌶戹㐴㉡ㅤ㠹㈵㤲挹㜸㍣ㄵ㡦㙢摢挳㐳摢〱㐵㘰㐷〶㤹㤸㠸㘹㈳㘹ㅡ㠵㐲㠸攷㌱㘸づ㝣搸戹㝦㍥晦挷㥥㘵㤳慥慣ㅣ㜰换挲㠱攳㔶〸敥㑦㘴㡦愳㌱搱扤ㅥ㜷㘶昸㌰㡡㐰㠴㐱㈶愱挷㈸㑤㌱ㄴ㐲㍣㘹昵戸挵扡昹㑢搶扣ㅣ㥥戸敥搷散愲㐷㝦㥥晣戳攰捥㑢昶㤸挰㐴昷㝡㑣㌲㝣ち㐵㈰捤㈰㔳搰㘳㠶愶㕤㔰〸昱㠸搵攳愱㤳㕦㤸扦㜱㜴㜴敡〵晤㑥戸㘵扦挵㥦改㠲㝢㑡搹攳㙥㤸ㄸ㔹㥡㙡㈴ㄲ㡤㠴㘳挹㘴㌸ㄳ㡤㈷愲攱㔴㔴ㅢ挳攸扢愳〸㡣㘵㡣挹㠹戰㌶㡥愶昱㈸㠴戸摦敡昰摥捦晦晣㠷敦㡥㌸㘲挲挵㑦㘴㕦㍦㜸㔰摦㤷〴㌷㔰搹攱㐴㑣㜴㙦ㄶ㙢ㄸ㝥ㄲ㡡挰㘴〶㤹㡣㔹㥣㐲搳㔴ㄴ㐲摣㘱昵昸搸㥤㝦㝤散㤵㠳慥㥥㝡敥挶㤶㜵ㄷ㑣㙦㌸㐰昰㈳㐰昶㌸ㅤㄳ㘳㥣戳挸搵ㅤ慢㜵㌲㥡〹愷挳㔸㘷㈲挹㔸㍡ㅡ敦㔸㤵扣㌳㍤㠳晤捤㐴ㄱ㤸挵愸ㄳ㌱搳戳㘹㥡㠳㐲㠸㥢慤㈱㝣晢㤲㜶改ㄵ㑢敦㥤㝤攳㥣挲戹㙦慤晡㙣扡攰〷㤰ㅣ挲㥥㤸搸搱㌹㠴昰攸㐸㘷晤捤㘵昰㕡ㄴ㠱㜹っ㌱つ晤捤愷㘹㉦ㄴ㐲㕣㘳昵搷㔷ㅦ户昶愲て昶㥥戳愲㜰摣㘴敤ㅤ慤㐹昴愲ㄸ敦挰㍥㈸㕣㤰㈳㐵摢㡡㘷〳晦㈳㍣戴㝤改扢ㅦ㡡昲㘹搸挰昷愷改〰ㄴ㐲㕣㘱昵戸改㈶戹て收搴っㅢ㝦㑦敢〳㝢愷ㅡ㤶㙦㉦昸挱㉡㝢慣挳㠴慢挷攲慤搳搳攳㐱昰搰㜴ㄴ㠱㉣㡡昲ㄹ攸㌱㐷㔳ㅥ㠵㄰ㄷ㔹㍤扥㝦挱㑦〳昶摤敢换挹㙢捥㜹㜳换㜷て㝤攲〹挱㑦㜱搹㘳〱ㄳ慥㌵搷挱搴㘷ㅦ戶㠰搱ㄷ愲〸搴㌳挶㜴㜴㜸㌰㑤㡢㔰〸戱摡敡昰挵㍦㡥捦ㅥ搹昰摤攴㔵ㄷ慥扦㝣昶愵扦㙥㈶㜸挴㈰㍢㙣挴㠴慢㐳攷㉣㝡搷㥡㈶㐶㙦㐶ㄱ㌸㠴㌱㘶㘰㈹ㅥ㑡㔳ぢち㈱㑥戳㍡晣㘹搹㘱㍢搴昴晦㘲搲昱扦摤㝦晣愵扢㥦㍢㑤昰攸㐴㜶搸㠶㠹ㅤ㡡搶㥡㡥㜵挶㘷晥ㄶ㌳昶ㄲㄴ㠱挳ㄸ㘱ㄲ收㙦㈹㑤换㔰〸㜱㠲搵摤㘹㡦捤昸搳㤹㙤㑢㈶㥣戴攰敦㔳㐶ㅥ搸㜴㤳攰㜱㤰散敥〸㑣㜴㌶㝦戱㜰㌴㤲㑡愴ㄳ攱㐸㈶挹〹敤㐸㐶㍦ち㐵攰㑦㡣㌱㈳㤱搴㡥愶改ㄸㄴ㐲ㅣ㙤㜵戸昹愴㥢㜶㌸改㥤㘷收慣扤昷攸挷ㅢ㍥搹昷㌲挱㘳㉥搹攱㜱㤸攸㜴㥤昱散搱㤷挳㐳㕢㠱㈲㜰㍣㠳㑣挷慥攰〴㥡㑥㐴㈱挴㔲慢挷散㔷〳〶敤㜰挵㥡㔹搷昷㥡戳搷㤳〷㍤晢愹攰〱㥥散昱㘴㑣㜴㘷㍢㍣㠵挱㔷愲〸㥣捡㄰㔳戰〴㑦愳改㜴ㄴ㐲ㅣ㙡昵㌷昸挴戲愳戶晡昰挷㈹愷敦㕢㌵敥攳戹㈷摦㈷㜸㉣㈹晢㍢ㄳㄳ摢㤷㔸㠲摥昵攵㉣㠶㍥ㅢ㐵㘰ㄵ〳㑣㐲㙦慢㘹㍡〷㠵㄰〷㕢扤㉤晡㘷晢昲㔷㔶敦㔹戳㘶攵昰昲㙤搷慣晥㐱昰愰㔵昶㜶ㅥ㈶㍡㕢㠰㥥㝤昹昹㡣㝥〱㡡挰㠵㡣㌱ㄳㅤ㕥㐴搳挵㈸㠴挸㔹ㅤ㥥㔲戶晥扥㌵㙦㙣㤸㜶搷扡攰晢㉢〶昵㍥㔵っ愰ㄸ敦挰愵㈸㕣ㅤ㜶扥〹㕥〶〷㙤つ㕤㉦㐷㔱㍥ㄵ慢攸ㄵ㌴慤㐵㈱挴晥㔶㠷㑦㕥搱㍥昹挵慦㝦㥢㝡敦收ㅦ攸㤷散扡㝣㜳挱㠳㜱搹攱㍡㑣ㄴㅤ戹㘰㑦㕥戴㘳㡢挷ㄲ戱㜴㈲㠶捦慢〴昶敡㠹㔸㑣扢㡡昱慦㐶ㄱ昸㌳愳㑣㑥㘴戴㙢㘸扡ㄶ㠵㄰昳慤㉥㔷㙤晢㑢戸㙣㤳㜷㙢㑥摤扤昹挸换捥㕡㕡㉢㜸攸㉦扢扣ㅥㄳ㐵昳㠸㑦て挷㑣㐶㍣㕢挵つ㡣㝥㈳㡡挰㑤㡣㔱㠳慤攲㘶㥡㙥㐱㈱挴㙣慢挳愶敤攳㡤㙢㍦晤㘸收摡㌵㘷搶戵㝣㜵敢㕣戱〵挵㜸〷搶愳攸㜴慢昰散㐹㙦㠳㠷㜶㍢㝤晦㠲愲㝣㈶愸摥㐱搳㥤㈸㠴㤸愲㘶㌱㥤晥攴愹搶㜱ㄳ㔶㤷㕦戳㘶敢㤶愳㝦ㄴ㕢㔲㡣㜷攰㙥ㄴ摤愴㝡て㕣戴㝢改㝣ㅦち㙣晡ㄹ敤㝥㥡ㅥ㐰㈱挴㌸戵㈰㝦㜸昳晥攷扦摣㌰敥晣晡㡤㈳ㅡㅡ收㍦㈲戶愲ㄸ敦挰㠳㈸㍡㥤㐹捦愶晦㄰㍣戴つ昴㝤ㄸ〵㍥ㄲ㘳摡㈳㌴㍤㡡㐲㠸㡣搵㘳昵慦搹挳〷扣㤸慣㌹晤㡥㥤㤶扥㍤㘹㤷戱㘲㈰挵㜸〷晥㡥愲㝢㍤㍥〶て敤㜱晡㍥㠱〲ぢ㌲愶㍤㐹搳㔳㈸㠴㠸㕡㍤㑥㍢㘷捦㥢づ搸㐳㥢㜱捡昵攷㕦㜲攵㤲昱㈳㝡㍦㡤收㍤慤㐳敥㥡ㄶ晤㌰㝣㠹改昸㝥㠴㉦㠵晣搷昵ㄷ㐳㝣㉦㉣㈴ち愹㐲㈴㤲㑦㠴昵㤸㕥㌹〴㘱㝦敦㌷㄰敥搲㝢ㄷ昶慥㙦捡㌷ㅦ㈶扦㤲㙣㍤㐱㙦㌵㍡扥愱㡣戴摡㈶㌴㉦㙥捡户づ昴㙦慣㙤搳摢㡣慤摣㙤ㅤ㐱㍣㙥戵昸挲㘶戴捡晥戶㜱扢敤愵㌷㉣㌶挶㉦慤㌷㥢〷戹㥡昱㜵慤㌹㕢扡㜵㜲㡢㜱愸摤敡ㄹ搱㜸㥣㑦㔸㈲㘳㝢收搲㙣㌲挷㌵㜸攲挲收㔶愳㐹づ㙦㘴攳ㅥ昵戹㐵㐶㑢慤挱戳ㄱ㐶㕥捥敡〰㌶㔹摦ㄹ㐷捥㘹挲㡣攲㕢㘰㝥愸搳㕡㤸戴戴捤㘸捡ㅢ㜹㡣昷㄰愳愵㙤搹㍣㍤摢㘰㙣㔶㈴㌱晢㐴挳㤶㐵收挹捤戹挵慤ㄳ㥢㥢摡㕡㥡ㅢ㡡㕢挶攷㤷攸昸㥥㥡㥦搵㥣㌷昰㌵戳㠲慦ㅥ愲㐷㜹戹㄰㍤㜶昴晢慥挷戸慤愳攵㠲㜰㉣攲㐱㔸收㕢ㄴ慦㜶愳攷㘲敥㌰ㄷつ〶搷挹戲攱㕤〴㤳㜱ㄹ㘶㠷搲㐲挷㍣昱搴つ搵摢㤷㔶换㌱摡㑢敥晦慦戸慣慣㥦㌵昷㤳㤶攰扢晣㔴扤㈹摦㘰戴㜴㝡攲㐹㜰㐴摡㌳㈸㉡㜷挶搶㕣㤲㕥〵ㄴ㘲愹㔸㔶㜹㔸㝤扥㙤㘱㘰愱㔱扦㘰㈱㡦捤㜰㜲慡慡㡡㘸㍤㉦敤㌹㤸戴攷㔹扣㠰㈲ㄸ散ㄱ㜸㤱愲㐰㔰㝢挹慣㔷づ挵晦摤㍦㑢㔰〶㉦㑤㥥㤵挰㈹愴搶捡挶挹捤㉤慤攵攵㝥㜳㌹㔵㙦㕤搸挶搵戳昳㐶挶㝢㤹挵㍦㔱㔴づ㐷搱攵㐹㠸㙡㠸㉡㜸慥愵㑦㘳㡤㔱搰㜱㠶㑢㙥摤㐲慦㙣㌴㑦㥡搴ㄸ慤㌹㡤㘷㔷愶㘱㕢㔹ㅡ挰ㄴ㌶晥摥㡤㕣晢㡤愵㙤㌵㝡㥢摥戳ㄱ攷㘹戰㤴㌴㠸㐶㑡㉦㜳㡡㥥㝤愴㑤㜹〷慤ㅡ㈲㠴攴愴㈳㑡㉦㘹㌰㈳㘱挳挱昶搲愳摣㉡㍢㥦〹㡣㝤ㅢ捣㐴挰扤愲ㄷ㥦㙦挱㘹愰晣ㄴ愳㘹摥戲㐳㡣㔶捡慢〲㥤愲㜴㙦㕥っ㌶㈷㤷㥤摦㔶摦搰㍡ㅡ㈳㥤搲搲扣昸㤰晦㘶ㅣ挶搲㕥㐱愱㕥㤵㝦挰㕡晣晢攷〹戸㝡昴㕣挲㘵㔳㔷搷愳㡡搱㘸搱㠶戱攰摡㡡㘰ㅢ昱㥦㝣㘹㙦攰扦㘰㘷㙤㤵㈳愰攸捥戹愹㑡攸㝢㌷㠲搰扣ㄶ㐳㥥㙤慢㤲ㄵ搰敥搳戸㜷㜳换愲㙣㜳昳㈲慥㑦㥢挸㕡敢㐲挳㘸攳ㄹ慣㕥搶ㄹ㍢㜹㘶㑥㠸昲昲愲ㄳ㑦㡥㔳㕤摢㈲㝥攰ㅤㄴ㝤挶㌷㌴っ㔶ㄱ㕢〳敦挲㔴㡥㜳㘹㠱㜶㑣〴愷㑤㤸戵㔳㘲昴搲㠶搶愵㘲㙢捣㉦㑦〸摤搵昳愲ㅦ〶㉥ㅣ㌰㝥摤晡愳㥥改㌱慣晦攱㘲愰搵攰㌹㌷戵㍤㈲っ挱㕢晢ㄷち戱㈵㘴摣㡦㘰扡昸愵㝤㠸扡昶ㄱ㡢㡦㔱㘰㙦㈰昹㘲㘷昰愹㔹ㄵ㍢攰㝦敥㄰戴捦㔸㝣㡥㐲㡣㐴挱捤㔱晢〲㠵㝡㠹㄰攲㜳㈹换㈵戵㈳捣摥㈵昵つ慣㐱慤㤳㌶㌱ちち㉥㉤㡤㜴㌴昲搰挸㐲〴㄰搸ㄷ㐰愵搵攰㌹㔵戶㌳摣㈴㠰㕦攸㕦づ㤹㍦㠰摦搸〷挱㘸㕣挷ㅣ〰捡捣慡〸愳㑤〲㈸㠷㐱攳㌵〳ㄱ㠵㐹〲愸㐴㑤扤挴㑦扦㌹〰㐴㘰昶〲搰ㄸ㔳敢愴㑤挴攰攷〷攰㑢〴昷〵昰㠵搵攰㌹㜳㤷㐴愴㈱ㅣ㐵㕦づ昹㌳挸晣〱昴㐷戳㌶㠰挵㘶㈸ㅣ〰戶㌰慢㈲㠵㈰ㄲ挰㤶ㄴ㙤㠵㐲㘴㘰㤲〰〶愲愶㕥攲㍤㈷㠰㌴捣㕥〰摢㌲愶搶㐹㥢搸〵㝥㝥〰㕥㉤〵攰ㄵ慢挱㜳㈲㜱っ㈲つ攱㈸戶攷㤰㕦㉥〹㘰㐷㌴㙢㈳㔹㡣㐲攱〰㌰摡慣㡡摤ㄱ㐴〲搸㤹愲㌰ち㌱づ㈶〹㈰㠲㥡㝡㠹㝦㌸〱㡣㠵搹ぢ㈰挱㤸㕡㈷㙤㘲㍣晣晣〰㍣㕣ち挰〶慢挱㜳㘲戳〶㤱㠶㜰ㄴ扢愳㔳昱㘰㐹〰攳搰慣㡤㘷㌱〱㠵〳㐰㡤㔹ㄵ㤳㄰㐴〲㤸㐴搱㘴ㄴ㠲愷㌹㈵㠰㈹愸愹㤷戸搳〹㘰㌲捣㕥〰㌳ㄸ㔳敢愴㑤㑣㠵㥦ㅦ㠰ㅢ㑢〱戸挱㙡昰㥣㘷㥤㠱㐸㐳㌸㡡㜹ㅣ昲㜵㈵〱散㠵㘶㙤㙦ㄶ晢愰㜰〰搸搷慣㡡㤹〸㈲〱散㐷搱晥㈸挴㙣㤸㈴㠰〳㔰㔳㉦㜱㠵ㄳ挰㉣㤸扤〰㜴挶搴㍡㘹ㄳ㜳攰攷〷攰晣㔲〰捥戳ㅡ㍣㘷㜹攷㈲搲㄰㡥攲㘰づ昹㥣㤲〰ㅡ搰慣㌵戲㘸㐲攱〰㜰㠸㔹ㄵ戵〸㈲〱ㅣ㑡㔱ぢち㌱ㅦ㈶〹愰ㄵ㌵昵ㄲ愷㍡〱捣㠳搹ぢ攰㌰挶搴㍡㘹ㄳ㝢挱捦て挰㜱愵〰ㅣ㙢㌵㜸㑥㍢晦ㄱ㤱㠶㜰ㄴ挷㜰挸㐷㤷〴㜰ㅣ㥡戵攵㉣㔶愰㜰〰㌸挱慣㡡㝤ㄱ㐴〲㌸㤱愲㤳㔰㠸晤㘱㤲〰㑥㐶㑤扤挴ㄲ㈷㠰晤㘰昶〲㌸㡤㌱戵㑥摡挴〱昰昳〳搰㔰ち挰㈲慢挱㜳ㄶ晣㈰㐴ㅡ挲㔱㥣换㈱搷㤷〴㜰㍥㥡戵ぢ㔸㕣㠸挲〱攰㘲戳㉡㜴〴㤱〰㉥愱攸㔲ㄴ㈲〷㤳〴㜰ㄹ㙡敡㈵づ㜲〲挸挲散〵戰ㄶ晡愰搶㐹㥢挸挳捦て挰㕥愵〰捣户ㅡ㍣㈷攵㜹㙡㝤〸㐷㜱㍤㠷㕣㕢ㄲ挰㡤㘸搶㙥㘲㜱㌳ち〷㠰㕢捤慡㔸㠸㈰ㄲ挰㝡㡡㙥㐳㈱づ㠶㐹〲戸ㅤ㌵昵ㄲ搳㥤〰敡㘱昶〲戸㡢㌱戵㑥摡挴㈲昸昹〱ㄸ㔷ち挰㔸慢挱㜳㤱愰〹㤱㠶㜰ㄴて㜱挸㘳㑡〲㜸ㄸ捤摡㈳㉣ㅥ㐵攱〰昰㜷戳㉡㥡ㄱ㐴〲㜸㡣愲挷㔱㠸㐳㘱㤲〰㥥㐰㑤扤㐴摣〹攰㄰㤸扤〰㥥㘶㑣慤㤳㌶搱〲㍦㍦〰㍢㤶〲戰㠳搵攰戹㘸戱ㄸ㤱㠶㜰ㄴ晦攴㤰户㉢〹攰㔵㌴㙢慦戱㜸ㅤ㠵〳挰㥢㘶㔵㉣㐱㄰〹攰㉤㡡摥㐶㈱㤶挲㈴〱扣㠳㥡㝡㠹㙤㥣〰づ㠳搹ぢ攰㝤挶搴㍡㘹ㄳ换攰攷〷愰㝦㈹〰晤慣〶捦㘵㤴㈳ㄱ㘹〸㐷昱㌹㠷扣㘹㐹〰㕦愲㔹晢㡡挵搷㈸ㅣ〰扥㌵慢攲㈸〴㤱〰晥㑤搱㜷㈸挴搱㌰㐹〰摦愳愶㕥愲捡〹攰㑦㌰㝢〱晣捣㤸㕡㈷㙤攲ㄸ昸昹〱昸敤搷ㄲ㠷挲扦㕡つ㥥换㍡换ㄱ㘹〸㐷㔱㔱㠶㈱晦っ㤹晦愱㜰〰捤㕡㑦ㄶ㔵㈸ㅣ〰㠲㘶㔵慣㐰㤰愱っ搴㡢愲摥㈸挴〹愸㑡〰㝤㔰㔳㉦昱㌵晡戰扦っㅤて戳ㄷ挰愶搰〷戵㑥摡〴㉦ㅤ昹〱昸戰ㄴ㠰て慣〶捦㔵愶㔳㄰㐹〲搸㡡㐳㝥扦㈴㠰慤搱慣つ㘲戱つ㐷搷昱㙤㜰戰㔹ㄵ㉢ㄱ㘸㈸㘷㘷〸㐵㐳㔱㠸搳㔰㤵〰㠶愱愶㕥攲㜵㈷㠰㔳㘱昶〲搸づ晡愰搶㐹㥢㌸ㅤ㝥㝥〰㥥㉢〵攰㔹慢挱㜳搹敢㉣㐴㤲〰挲ㅣ昲搳㈵〱㐴搱慣挵㔸挴㌹扡づ〰㐹戳㉡捥㐶愰愱㥣㥤ㄴ㐵㘹ㄴ㘲㌵慡ㄲ㐰〶㌵昵ㄲ㡦㍡〱慣㠲搹ぢ㘰っ昴㐱慤㤳㌶㜱づ晣晣〰摣㕢ち挰㍤㔶㠳攷㑡摣昹㠸㈴〱㑣收㤰敦㉡〹㘰㉡㥡戵㘹㉣愶㜳㜴ㅤ〰㘶㥡㔵㜱〱〲つ攵散捣愲㘸㌶ち㜱ㄱ慡ㄲ挰ㅣ搴搴㑢摣散〴㜰㈱捣㕥〰戵搰〷戵㑥摡挴挵昰昳〳㜰㔵㈹〰敢慣〶捦㤵挱换㄰㐹〲搸㥦㐳㕥㕢ㄲ挰㠱㘸搶敡㔸ㅣ挴搱㜵〰挸㥡㔵戱〶㠱㠶攲慤攵㈸捡愳㄰㔷愰㉡〱ㄸ愸愹㤷戸搰〹攰㜲㤸扤〰敡愱て㙡㥤戴㠹戵昰昳〳㜰㘶㈹〰㘷㔸つ㥥㉢㤵㔷㈱㤲〴搰挲㈱㥦㔶ㄲ㐰ㅢ㥡戵挵㉣㤶㜰㜴ㅤ〰㤶㥡㔵挱㉢㤶㐳㌹㍢换㈸㍡ㅣ㠵戸〶㔵〹攰〸搴搴㑢慣㜰〲昸㌳捣㕥〰㐷㐳ㅦ搴㍡㘹ㄳ搷挲捦て挰攱愵〰㉣戳ㅡ㍣搷㑤㙦㐰㈴〹攰㈴づ昹戰㤲〰㑥㐱戳戶㤲挵愹ㅣ㕤〷㠰搳捤慡戸ㄱ㠱㠶㜲㜶捥愰攸㑣ㄴ攲㘶㔴㈵㠰戳㔰㔳㉦搱攴〴㜰ㄳ捣㕥〰攷㐰ㅦ搴㍡㘹ㄳ户挰捦て㐰扥ㄴ㠰㥣搵攰戹㡥㝢ㅢ㈲㐹〰㤷㜲挸㝡㐹〰㙢搰慣㕤捥攲ち㡥慥〳挰㤵㘶㔵摣㡥㐰㐳㌹㍢敢㈸扡ち㠵戸〳㔵〹攰㙡搴搴㑢散攳〴昰ㄷ㤸扤〰慥㠳㍥愸㜵搲㈶敥㠴㥦ㅦ㠰搹愵〰捣戲ㅡ㔶戹㉦㉢摦㠳㐸ㄲ挰㙤ㅣ昲㡣㤲〰晥㠲㘶敤づㄶ㜷㜲㜴ㅤ〰敥㌶慢攲㕥〴ㅡ捡搹戹㠷愲㝢㔱㠸晢㔱㤵〰敥㐳㑤扤挴〴㈷㠰晢㘰昶〲㜸㄰晡愰搶㐹㥢㜸〰㝥㝥〰搲愵〰愴慣㠶㈷摤ㄷ戹ㅦ㐲㈴〹攰㜱づ㌹㔱ㄲ挰㤳㘸搶㥥㘲昱てㄴづ〰捦㤸㔵戱〱㠱㠶㜲㜶㥥愵攸㌹ㄴ攲ㄱ㔴㈵㠰攷㔱㔳㉦㌱捡〹攰㘱㤸扤〰㕥㠶㍥愸㜵搲㈶ㅥ㠵㥦ㅦ㠰愱愵〰っ戱ㅡ㍣搷摣ㅦ㐳㈴〹攰㙤づ㜹摢㤲〰摥㐵戳搶捥攲㍤㡥慥㘳つ昸㤷㔹ㄵ㡦㈳搰㔰捥捥〷ㄴ㝤㠸㐲㍣㠹慡〴昰ㄱ㙡敡㈵㌶㜳〲㜸〲㘶㉦㠰捦愰て㙡㥤戴㠹愷攰攷〷愰㜷㈹〰扤慣〶㜷ち㐰攵㌳㠸搴㡤㑢户扤㌸攰挲㕥昵挶㘱扣搶戴㐹〱㈹挸ㄳㄷ户戶㌵换ぢ㘳㝤ち㌵捤戳㥢摢㙡敡㕢て㘹搰㤷昵㉢㔸ㄳ㝢㉦㌴㥡㜰搹扡〵㔷慦㕤戶收㐳づ㌱昲㕡愱戶㜹㜱㑢捥㤸㔶昳扦㜰㔹ㅢ昳㠷㐵㈷慦㘸㤷〹扣晥戳㉢戵〸㈱戰㤶攰搵愳昲㌹〴㜴㕦㜰㤳㠹搰㡥㡢攳㜲㌲〴㘱㜵〷搱㜹昵㙤つ㐶慦㠲扣㌰㉤愷慢ち愰㠸㕣㠰㝣捦挲扣㠵戸㄰㔵搳愷㌰愵愵㍥摦㔰摦㘴㜰㘱昴㌷愵㌳㡤〵戸敥扦㐷㜳㙢㍤㜳捥晢ㄴ收戵攸㑤慤㠷昰ㄲ㘶㙥㔹摦愲㥡扣搶㔹㔹㤸㔰摦搴㡡㙥攴㔲攴㜴㜵愱㜶㘱昳㘱昸昹挳攲挶愶㈹晡㈱慤晦ㄳ㑢㐵㜰戱挸㤷㕣㌴愲㑣㤴㤵㠹慡戲慡晦㜴昹〴扥挳㌶搶捦㑣㜷ㅢ㡣昵戴慤愵㍥扢㤸挰㘴ㅦ㔱㤴ㄵ㉣攴㌲散㔱昹㍣愶摣ㄷ㉢ㅤ㡢搰㤵㘹挰戱ㄶ愵昵晢㕥昴戶㝦㔳㌲〸㜲敤㝢っ愷昷て㈸愶㑦㤹㍦慤㈳〷攷晦昴〳㡤捡ㄷ㄰昹㜷愷㍣っ㠰㜸ㄳ㜳ㄵ㘲ㅡ〴搷㈸㙣㤹㔸ㄳ㔸㜳慦㤶挱㠲搴㜰つ摤愴㘳㜲㌲慥㥡昷㉥捣搴戳㐶〳㉥昶㌷敡㙤㥢㤸ㄵ㘶㕤㈰㠱扦搵㙡㥢搸摣搸愸㜳㤵攳捦㄰㙡㜳㝡㠳㔱㔵ㄸ扦戸慤㜹㔶㝤㤳㔶㐰㈱搷㑢换愴㉦㠵㐹㕦㙡㕥㤶㉦捣㘵ㄲ㤰㥣㘶慣收〵㝡㑢㝤摢挲挶晡㕣ㄵ㉢㑣搴昹㥦㔸㔷戱昱㔷〰愶㝡愹㝤㠹晢㍡扦㜹戵ㅤ㡢㝢㌴㔲㘳㠸㡥㡢ㅦ㙢㜴㤹〸攰㥦昸て㜳㐴戰攳㤱ㅦ㈸摡㑦㠸㔶㠹㌷っ搶挶昳愵扣ㄴぢ换㤷㐷挳㈲㜷㑥攲㈵ち昰搶㝥㠶㤴ㄳ㝣㔷扣㡣愲搳〴㠲㥥㄰〴㘷㌶敢昹挹㝡づ㍦㈹敡㘹晤愰愸ち㡢㤶扢㥡㤶㄰㔳㍡㈶㈲㑢〸搹㐷㑢敡昳㐶㑢ㄵつ戵昸挱㔴〵㤳㐱〲收㌲挴挵敤昲ㅥ㤵㤵扤慡晣晡㥡愶㘲つ户㉥㤴㍢㝦㤰㌵捤ㄳ晦搳㍤搳㘳㌹户挱㘰㌹㑡敤ㄷ㑣㙢扦㜲㥥晥㠹㉡攷挷㈵昸㡤㠲㡤㈸㉡㕦㐱愳㝢搹ㄴ㘷㔷㈰〷㐳㠳愸㐲晥ㄴ㠷㜹ㅦ㔵挸㤱㤰〹㈳㤵㜲㐶㝡㌹ㄲ㍤〲㘶㡥㐷㤵晡㝤㑦愰ㄶ㙢戹㤱て㥡晢㔷㈶㤴㜰㜱㤴㤵㔵㘰㔱〷摣㐹㜲㥥㙥ㄱ慣戱搶㤰ㄹ㈰㘲ㅢっ㈱挰〴挱㕥摣㔸㄰扦㡥㍦㙤㜹ㄱ㔶㕣换摥㠸晦攴㉢ㄸ搴捡㐸㈰㈸摥㐰愹㘶扣㌷㉤㐱㉥㌵つ挸㜱摥ぢ㠵昸ㄷ慡晣昸挷愴晡戰ㄲㅦ愲挶て㉣㥣捤〳ㅢ昹㜲敤っ挵㐷戰㜲㠷愸〵ㄸ攴㘳㑣㜱㍦㘳慦㜷㔵戰㜶扤摥㝤㑡て扣㌵晥㌸㑥慤㜷攲㌳㔸搴㤰搹扤戵㌰戹㐸戵㕥ㄴ㝥敥㉦攸㑤㐱ㅦち扥㠰㠰ぢ㌴戰〹㙡㌶㈸晥㥣挶〷㔴〸ㅡ㠰晡挶ㄱ搴〱㙡㔳〶敤换愰扦㐰攰〶昵ㅢ㙣㕤㠰攲㌲㤱愰晡㌳〸攷戲〸搴㘶戰㜶つ慡っ㙥ㄲ搴收㌲㠸㔹ㄱ㑣㍤昰〱戵〵㌴摡㤶ㄴ㌲㉤挱㐷戰ㄵ〵〳㈹㘰愶㠲〴戵㌵㙡㌶㈸晥ち挸〷搴㌶搰〰ㄴ戳ㄵ㔴㔰〷愸㙤ㄹ㜴㌰㠳㌲戳挰つ㡡改〴㕤㠰㘲戲㠱〴㌵㤴㐱㤸㜵㔰〴㙡㌸慣㕤㠳㘲㜶〲晥昰㍢㉦〶挱㠴㝣㌳㐵㐱つ搹戱㐶晤〱ㅡ㙤㍢ち㤹扥攰㈳搸㥥㠲ㅤ㈸㘰㐶㠳〴戵㈳㙡㌶㈸晥㜸挹〷搴㈸㘸〰㙡㕢㐷㔰〷愸㥤ㄸ㜴㌴㠳㌲〳挱つ㡡㘹〷㕤㠰㘲㔲㠲〴ㄵ㘶㄰㘶㈷ㄴ㠱㡡挲摡㌵㈸㘶㌱攰て愷㌵ㄹ㐴㠱㘲㉡㠳て㠷㌸㌴㕡㠲㐲愶㌹昸〸㤲ㄴ愴㈸㘰收㠳〴㤵㐶捤〶挵ㅦ㕤昹㠰摡〵ㅡ㠰㘲昶㠳ち敡〰戵㉢㠳敥挶愰捣㔴㜰㠳ㅡ〷㕢ㄷ愰挶㐳㈲㐱敤捥㈰ㄳ㔰㉢〲㌵づ搶慥㐱㌱摢〱㝦㐸㠵㘰㄰〵㡡㈹て㙡挸㡥㌵㙡〲㌴摡㐴ち㤹づ攱㈳愸愱㘰ㄲ〵捣㤰㤰愰㈶愳收〰攵扢㐶㑤㠵〶愰㤸㈵愱㠲㍡㐰㑤㘳搰改っ捡㡣〶㌷㈸愶㌱㜴〱㡡㐹づㄲ搴㑣〶㘱戶㐳ㄱ愸搹戰㜶つ㡡㔹ㄱ昸挳㙦捣ㄸ㐴㠱㘲㙡㠴ㅡ戲〳搴ㅥ搰㘸㝢㔲挸戴〹ㅦ挱㕣ち㙡㈹㘰㈶㠵〴㌵て㌵ㅢㄴ㝦搱收戳㐶敤〵つ㐰改㡥愰づ㔰㝢㌳攸㍥っ捡捣〷㌷㈸愶㍢㜴〱㡡挹㄰ㄲ搴扥っ挲慣㠸㈲㔰晢挳摡㌵㈸㘶㑦攰て㍦㔵㘳㄰〵㡡㈹ㄴ㍥ㅣづ㠴㐶慢愳㤰改ㄵ㍥㠲㠳㈸搰㈹㘰挶㠵〴㤵㐵捤〶挵㥦攲昹㠰捡㐳〳㔰捣扡㔰㐱ㅤ愰っ〶㉤㌰攸㌱㄰戸㐱ㅤ〷㕢ㄷ愰㤸㌴㈱㐱㉤㘴㄰㘶㑦ㄴ㠱㍡ㄸ搶慥㐱㌱换〲㝦昸挱ㅢ㠳㈸㔰㑣戵㔰㐳㜶慣㔱つ搰㘸㡤ㄴ㌲つ挳㐷搰㐴㐱㌳〵捣捣㤰愰づ㐱慤〳㤴晦㜱㔴ぢ㌴〰挵散っㄵ搴〱慡㤵㐱㜹㐳〰挱㑣ち㌷㈸愶㑦㜴〱㡡挹ㄵㄲ搴ㄲ〶㘱㤶㐵ㄱ愸愵戰㜶つ㡡搹ㄸ昸挳戹㜷〶㔱愰㤸㤲愱㠶散〰㜵㌸㌴摡ㄱㄴ㌲㕤挳㐷㜰㈴〵㐷㔱㜰ㄹ〴ㄲ搴㥦㔰戳㐱昱㠷㡦㍥㙢搴㌱搰〰ㄴ戳㌸㔴㔰〷愸㘳ㄹ昴㌸〶㘵挶㠵ㅢㄴ搳㉣扡〰挵㈴っ〹㙡〵㠳㌰ㅢ愳〸搴〹戰㜶つ㡡㔹ㅢ昸挳敦敦ㄸ㐴㠱㘲敡㠶ㅡ戲〳搴㐹搰㘸㈷㔳挸戴づㅦ挱㈹ㄴ慣愴㠰㤹ㅥㄲ搴愹愸搹愰昸㠳㑤ㅦ㔰愷㐳〳㔰捣昶㔰㐱ㅤ愰捥㘰搰㌳ㄹ㤴㤹ㄹ㙥㔰㑣挷攸〲ㄴ㤳㌵㈴愸戳ㄹ㠴㔹ㅢ㐵愰㔶挳摡㌵㈸㘶㜷攰て㍦攵㘳㄰〵㡡㈹ㅥ㙡挸づ㔰攷㐲愳㥤㐷㈱搳㍦㝣〴攷㔳㜰〱〵捣〸㤱愰㉥㐴捤〶挵ㅦ㥡晡㠰扡ㄸㅡ㠰㘲㔶㠸ち敡〰㜵〹㠳㕥捡愰捣攰㜰㠳㘲摡㐶ㄷ愰㤸搴㈱㐱慤㘱㄰㘶㜷ㄴ㠱扡〲搶慥㐱㌱ぢ〴㝦昸㐵㈰㠳㈸㔰㙦㘱㑡つ搹〱敡㑡㘸戴㜵ㄴ扥敤㉦戸㡡㠲慢㈹㜸〷〲〹敡捦愸搹愰昸ㄳ㔹ㅦ㔰搷㐲〳㔰捣ㅥ㔱扤㍡㐰㕤挷愰搷㌳㈸㌳㍤摣愰㤸摥㈱㐱〵㙥㠰攴昷㥥っㄳ㑣〸㤱昰㙥㘴㘰㘶㠶ㄴ挱扢ㄹ搶慥攱㌱㠳〴㝦昸愹㈱㠳㈸㜸㑣㈳㔱戳攱㠰㜷㉢㌴摡㝡ち㤹㘲攲㈳戸㡤㠲摢㈹㘰搶㠹㠴昷ㄷ搴㙣㜸晣戹慦て扣㍢愱〱㍣㘶㥥愸愰づ㜸㜷㌱攸摤っ㕡㠱戱戸攱㌱㌵挴㕣换〸㑦扥愲㈸ㅤ㘷つ〵ㄳ㐷㈴愸㝢ㄹ㠴ㄹ㈴㐵愰敥㠷戵㙢㔰捣㌴挱昸昰㜳㐵〶挱㠴㝣㌳摤㐴つㄹ㤳敡㡢昲㕦愱搱ㅥ愴㤰愹㈸㍥㠲㠷㈸搸㐰〱戳㔳㈴愸㠷㔱戳㐱昱㔷捡㍥愰ㅥ㠵〶愰㤸愱愲㠲㍡㐰晤㡤㐱晦捥愰捣㈶㜱㠳㘲ち㐹ㄷ㥢㈳ㄳ㑣㈴愸挷ㄹ㠴㤹㈶㐵愰㥥㠴戵㙢㔰捣㐸㤱愰㥥㘲㄰〵㙡〸慣㙡挸㤸㔴愰晥〱㡤昶㌴㠵㑣㔹昱ㄱ㍣㐳挱戳ㄴ㌰㡢㐵㠲㝡づ㌵ㅢㄴ㝦㕥敤〳敡〵㘸〰㡡㤹㉣㉡愸〳搴㡢っ晡ㄲ㠳㌲敢挴つ㡡愹㈶㕤㠰㘲㈲㡡〴昵㑦〶㘱㐶㑡ㄱ愸㔷㘱敤ㅡ㔴ㄲ㙥ㄲ搴㙢っ愲㐰㌱㝤㐵つㄹ㤳ち搴敢搰㘸㙦㔰㤸昶ㄷ扣㐹挱㕢ㄴ㌰摢㐵㠲㝡ㅢ㌵ㅢㄴ㝦ㄹ敥〳敡㕤㘸〰㡡ㄹ㉦慡㔷〷愸㜶〶㝤㡦㐱㤹㥤攲〶挵㤴㤴㉥㐰㌱㘱㐵㠲晡ㄷ㠳㌰㜳愵〸搴㠷戰㜶つ㡡ㄹ㉥ㄲ搴㐷っ愲㐰㌱捤㐵つㄹ㤳ち搴挷搰㘸㥦㔰挸ㄴㄸㅦ挱愷ㄴ㝣㐶〱戳㘲㈴愸捦㔱戳㐱昱ㄷ敤㍥愰扥㠴〶愰㤸ㄹ愳㠲㍡㐰㝤挵愰㕦㌳㈸戳㔸摣愰㤸扡搲〵㈸㈶戶㐸㔰摦㌲挸㐱愸ㄵ㠱晡づ搶慥㐱㌱ㄳ㐶㠲晡㥥㐱ㄴ㈸愶挳愸㈱㘳㔲㠱晡〱ㅡ敤㐷ち昳晥㠲㥦㈸昸㤹〲〳〲〹敡ㄷ搴㙣㔰晣㈵扥て愸摦愰〱㈸㘶搰愸㕥ㅤ愰㌶㌲㘸て㥣㤶ㄷ捣㜶㜱㠳㘲㡡㡢〹慡攴捥㥣〹㌰ㄲㄴ捥摣昶㄰㑢㔰㉢〲㠵摦挱晥づ㔰㑢攱㈶㐱㔵㌲㠸〲挵戴ㄹ㌵㘴㑣㉡㔰〱㘸戴㥥ㄴ㌲愵挶㐷㔰㐵〱敦㉢㈶㤸㘵㈳㐱〵㔱戳㐱昱晥〱㍥愰㝡㐳〳㔰捣戴㔱㐱ㅤ愰晡㌰攸㈶っ捡慣ㄸ㌷㈸愶挲㜴〱㡡㠹㌲ㄲ㔴㠸㐱㤸㌱㔳〴慡㉦慣㕤慦㔱捣慣㤱愰晡㌱㠸〲挵昴ㅡ㌵㘴㑣㉡㔰晤愱搱〶㔰挸搴ㅢㅦ挱㘶ㄴ㙣㑥〱戳㜱㈴愸㉤㔰戳㐱昱扥〷㍥愰戶㠲〶愰㤸㤱愳㠲㍡㐰つ㘴搰慤ㄹ㤴搹㌳㙥㔰㙢㘰敢㘲搳扢ㅣㄲ〹㙡ㅢ〶㘱㘶㑤ㄱ愸挱戰㜶つ㡡ㄹ㌸ㄲ搴㄰〶㔱愰搶挱慡㠶㡣㐹〵㙡㈸㌴摡㌰ち㤹愲攳㈳ㄸ㑥挱〸ち㤸戵㈳㐱晤〱㌵ㅢㄴ㙦搷攰〳㙡㝢㘸〰㡡㤹㍢㉡愸〳搴づっ扡㈳㠳㌲换挶つ敡㉦戰㜵戱㐶㌱昱㐶㠲ㅡ挵㈰㜷愲㔶〴㙡㌴慣㕤㠳㘲愶㡥〴戵㌳㠳㈸㔰㑣搷㔱㐳挶愴〲ㄵ㠶㐶㡢㔰挸㔴ㅥㅦ㐱㤴㠲ㄸ〵捣敥㤱愰攲愸搹愰㜸㤳〹ㅦ㔰㐹㘸〰敡㐱㐷㔰〷愸ㄴ㠳愶ㄹ㤴搹㌸㙥㔰㑣挱改〲ㄴㄳ㜴㈴愸㕤ㄸ㠴㤹㍡㐵愰㜶㠳戵㙢㔰捣攸㤱愰挶㌰㠸〲挵戴ㅥㅦづ扢㐳愳㡤愵㤰㈹㍦㍥㠲㜱ㄴ㡣愷㠰㔹㐰ㄲ搴〴搴㙣㔰扣㌷㠶て愸ㅡ㘸〰㡡㤹㐰㉡愸〳搴㈴〶㥤捣愰㙦㐳攰〶挵㔴㥤㉥㌶㍤㈶昲㐸㔰㔳ㄹ㠴ㄹ㍤㐵愰愶挳摡㌵㈸㘶晥㐸㔰㌳ㄸ㐴㠱㘲晡㡦ㅡ㌲㈶搵ㅡ㌵ㄳㅡ㙤ㄶ㠵㑣つ昲ㄱ捣愶㘰づ〵捣ㄶ㤲愰昶㐰捤〶挵㕢㝡昸㠰㥡ぢつ㐰㌱㘳㐸〵㜵㠰慡㘵搰㜹っ捡晣〲㌹搸昹慣㔹㠳慤攴㌵㘲昷愵㑦捦㘵㘹搹㐳㠱ㄷ愸㙢摢㤶㌵㈰㈹㠰㤳扣ㄴ㙡㑥昱愲㙥㔰摡㜰㠱戶戹〵ㄷ㥥㉡摣㜷㈷戰㝤㥦㐶挷扤晡扢敥晣㈰摤搸挲敢摦㤵搷晥散扤扢㠱敤捦㠱㜷晣っ㥣㍥㝣〵昶挶㄰晢捦慡捦戵㌴户㌶ㄷ摡〶搷㈲攱㘵㌰敦愴㔱攸搱㈳㍣扥昲捦㠸攸摢㈷㘷慣愲㠹昷㑥㕣挲㕦㤶〷ㄷ㌵㌵ㅦ搶㈴㐷㔳搹捡ㅢ㡡㐸㕥㍤㝢戲㥢㈰晢攱㙢ㄸ攰㠵㜸慤㥣捥摡ㅦ㔱昶㈹て昱㘲㌳晥㝡〴昶㐵㝤挴挴〹ㄳ攷搶ㄵ攲㠵㐸㌶ㄳ〹敢㠵㝣㈱ㅥ㡤ㅡㄹ㈳愵ㄷ搲㠵㕣㍡㘲㐴昳戹㔸㈲戰㥦㉤㡤敢戹㙣㉡㥢捦愵昳㤹㐴㍣㕦㐸㘶㡣㔸㕣捦攲㜶㠶戱㑣㉥愲愷㜲㈱㕥挶㘶㜸㙤㝦昸㘸〷愰〸昱敡戵㌴ㅤ㐸㔳ㅤ㑤扣㤶㉤㑤ㄴ㐸㘹㘵ㄹづ㝡㝥敦㈵㘶㌸昵㄰㔹㤱ㄳ㜹㘱㔴昴散㈹㐶戸㙥㤵攱戹㌴㙤摦㙢㈰㄰攰㤵改捡㑢㠱昹昷㌹ㄵ㉦㐵㍡昳搰㑤换㜱摣㜹ㄴ挱㔰㌹っㅣ㔰挰㐰搹㜷攲㠴㍡晣〶㕥晤㉡㥥㙢㕥愰〰㝢㙦搸攵攵㜷摣㔳戳㌵戰〰㤶㑤㘱㈹扥㐷㘶㘰㈱捣㥢挰散㐸搱〹㔵㔸搱戵㜶㜶㍢㤴挵㈲挸戴㈱㤸ㄲ〱㌴捡〵摦〸ㄳ㈷攴扢ち㔶㙥㉣攲㙣捣㈵㔷㔱㌴攰ㄷ愲㤰㜰ㄵㄳ㘷挲挲搵慣㜸㌵搱㔴㍦㠷㐲㠷搵㈴㠸㍡㤷㔰愰〵㜵㙢㌵㠹攲㕥慡愹㑣㠲晦挵㡤㐲㈲㥢㑢㈵戳攱㐴㉡㕡㠸敡㝡㉡ㅦ〹戴摡搲ㄴ㔷㥢㘸㉣㥤㐹愷ㄳ昱㐲㍣㤷㠹挵戱摡㘴昳㘱㍤愱攷攱㄰敡㘵㠵搷摡攰愳㉤㐶ㄱ敡慤㑣ㅤ慢㐹ㅦ㘵戲㔵㈲㐴ㄳ摥攲〴捣〲ㄷ㈳愶㜱㥥㤸㔱㡥㐴ㄱっ㙤ち〳㈶㝡㘸㕣ㅣㅡ搹㙢挴慤ㄱ㙥愸慦㙡㙣愷㘲〷ㄶ换搹戸㍤愶㐴㝦㌴㑡㥡挷挳㘴搳摣っ㔶㐹昳㜰㜴收愵戹ㄴ㔶㉦捤捤㔵㍦㈷㈳ㄴ㘸㙥㠱扡愴㜹ち敡㈶捤㔴摡挸改攱㜴㍣ㄷ挹㐵攳攱㘸㑣㡦攴昳㐶挴㐸㘶㈳攱㝣㍡ㄶ㡤〵㔶摡搲愴㥥捤愷㜳愹㕣㈱ㅦ㡥挷ㄳ㐶㌶㥤㌶ち㌱扤㘰愴㌲戹㤸慥㈷㔳愱㉤慤昰摡愹昰搱㑥㐳ㄱ摡㑡㤹㍡㘸づ㔴㈶ち愴㔴㙣㐳ㄳ摥愲挹㐹㜳ㄵ摢㔷愳〸㠶戶㐵㈳㈶晣㘹づ㔶㡤敤㔴㠴㔹㕣㐴搷㥤㐹㜳㈸挳搲㜴〹㑣㌶捤攱戰㑡㥡㔹㕦㥡〷昹搲攴㐵㜲㌹㠸换㔱㠲收ㅦ㔰㤷㌴慦㐰摤愴㤹㌱愲搹㐴㌲㕥搰戳㈹慣㙡㤹㑣㌶㤳㑦㐴㘲戹㝣㈶㥡搱昳搹㐸㌴戰搶㤶收ち㤱㘸搸挸ㄷ㘲㠵㑣㍣づ㤴搹㔴㌴㥣㡥攸挹㐸㈲㙥㈴愳㠵㜸㠸㤷摡ㄹ㕥扢ㄲ㍥摡㍡ㄴ愱敤㤵愹㠳收づ捡㐴㠱㤴㡡㔱㌴攱㉤昶㜲搲扣㡥敤搷愳〸㠶㜶㐲㈳㈶晣㘹㡥㔶㡤敤㔴愴㔸慣愷㙢ㄲ㔳㈲捣戰㌴摤づ㤳㑤㌳ち慢愴㌹摤㤷收㔴㕦㥡扣㤲㉥〷㜱ㄷ㑡搰㡣愳㉥㘹摥㡤扡㐹㌳ㅦ㡥攰戶愴改㝣㍥ㅣ捤挷挱㔵挷㕤挳搲㠵㐴ㅥ昷㝦㡤愴攳戱㜰攰ㅥ㕢ㅡ搱挳挰㤸ぢ愷〱㍢㡥㜵㔲㡦愴㡤㐴㌶㥡㐸㈷攳㤹㠲㥥㡡㠷㜸㍤㕥搲扣ㄷ㍥摡㝤㈸㐲㐹㘵敡愰㤹㔲㈶ち㌴㑡挵㉥㌴攱㉤㜶㜷搲摣挰昶㠷㔱〴㐳扢愲ㄱㄳ晥㌴㜷㔳㡤敤㔴散捥攲〹扡㡥挱㤴搸㥤㘱㘹㝡ち㈶㥢收㌸㔸㈵捤愸㉦捤戰㉦捤昱慡㥦㘷ㄱち㌴㈷愰㉥㘹㍥㠷扡㐵㌳㤷㡦愵戸扢㑣挶㜲㜱摣ㅡ㌵㤳㑦㐷㔲搸摥ぢ戹㔸㈱㕢㐸挶〳捦摢㔲挳挸㐵挲〹㈳愱挷㌳㤹㜸㍥ㄳ攱敡ㅣ搶㜳㐶㌸㔷㠸㐵昵㘴㌴㌴搱ち慦扤〰ㅦ敤㐵ㄴ愱ㅡ㘵敡愰挹㉢昷㤲㌹〵㔲㉡愶搲㠴户昸㠳㤳收㙢㙣㝦ㅤ㐵㌰㌴つ㡤㤸昰愷㌹㕤㌵戶㔳㌱㠹㐵㍢㕤㙢㌰㈵㘶㌲㉣㑤敦挳㘴搳㥣つ慢愴戹㤵㉦捤㉤㝣㘹昲㥡扣ㅣ挴㐷㈸㐱㜳て搴㈵捤㡦㔱㌷㘹攲㤶戲㐹摤㠸ㄵ㤲㔱散つ㤳㝡㍡㘳ㄴ戲昱㔸㡥〷㈲㠵㔴捡㐸〷㍥戱愵〵㍤㠶て㥥㜸㌸㤳捥㘵攳㜱㈳㥦捥㐴戳㐶㕣㌷㤲㠹㔴づ㌷㌲㑣㠴昶戴挲㙢㥦挲㐷晢っ㐵㘸慥㌲㜵搰攴攵㝤㐹搳㔶㠹扤㘸挲㕢㙣攲愴昹つ愳㝣㡢㈲ㄸ摡ㅢ㡤㤸昰愷戹㡦㙡㙣愷㘲㈶㡢㥦改㍡〳㔳㘲㕦㠶愵改㔷㤸㙣㥡晢挳㉡㘹㤶昹搲散攱㑢㤳ㄷ敥攵㈰㐴愵愴㜹㈰敡㤲㘶ㄹ敡㈶捤㐸㌲〵㡡㜹㈳㥢搷ㄳ昱㜰㈱慦㠷攳㠶㥥捦㠴ぢ搱㔴ち摢㜵㍣㔰㙥㑢挳㐹散㌲搳攱㑣㌸㡦晤㐰㌸㤱挹㘰戵㑥攲ㄶ敢昹㘴ち户㔸捦㈵㐳㜵㔶㜸慤〲㍥㕡㈵㡡搰㐱捡搴㐱㔳㔷㈶㕢㈵昲㌴攱㉤扥晢挹昱㤹摥㡢㔱㝡愳〸㠶㜸㥤扦㈴捤㠲㙡㙣㈷戵㕡ㄶ晤攸㍡㤷㌴ㄷ㌲㉣㑤〳㘰戲㘹ㅥっ慢愴昹㌱㍡昴㝥愶㝦〸慢昷㌳㝤㤱敡㘷㑢㠴挲扡搹㠰扡愴戹ㄵ敡㈶捤㜴㌶ㅦ㡤攸㝡ㄴㅦ攴昸㌰㌱戲㝡づ㌷㜷㡥攷㡣㔴㈲㡢㑦愴㕣㈲㌰搰㤶攲〳㈷㥥㡥攳㤶慦戱㕣〴慢㘶㈲㤳㉤攸㝡㌶㥡搶昵㜰㔸㌷㡣㐲愸搱ち慦㙤つㅦ㙤㄰㡡㔰㤳㌲㜵搰㘴愲㠰㕣㌷㈹㤰㔲搱㐲ㄳ摥攲㑤㈷捤㘱㙣ㅦ㡥㈲ㄸ㘲㌲㐰㐹㥡㙤慡戱㥤搴㜸攳〸㙤㈴㕤晦㐸㥡㑢ㄸ㤶愶㥤㘰戲㘹㉥㠵㔵搲㝣捥㤷收㌳扥㌴㤷愹㝥㈲〸〵㥡㠷愳㉥㘹㐶㔱㌷㘹攲㐳㐸㑦ㄹㄱㅣ㌲收ㄲ昱㜴㌴ぢ㐲㘱㝣〲㘵挱㌷ㄲ挹收ぢ㠱㤸㉤㡤攴昰攱ㄴ㑤攱㡥㡥昸摣挱户ㄶ摣攵㌱㥥捣㐴昵ㄸ㍥戵愲昸㌲ㄳ㍡挲ち慦挵攱愳㈵㔰㠴㡥㔴愶づ㥡捣㈶㤰㌴㙤㤵㌸㠶㈶扣挵愳㑥㥡扢㌲捡㙥㈸㠲愱㘳搱㔸㤲收㜱慡戱㥤搴㜴ㄶㄳ改㝡㄰愶挴ち㠶愵㘹ㄲ㑣㌶捤ㄳ㘰㤵㌴敦昶愵㜹愷㉦㑤收〹挸㐱㑣㐳㈸搰㍣〹㜵㐹㜳㍡敡搶㝥㌳ㄱ㑥ㄹ昸昲㠶㑤ㄵ晢挰㝣〴〷收㘹〳昷㜴捤攷昱戵慤㔰㠸〶㘶搸㔲ㅣ㠱㈶攲ㄹ㈳㤷〸㈷㈲昱㌰づ㌷戱挱㘷昲扣换㙤㈶㕦㐸㈴挲愱㤳慤昰摡㑣昸㘸戳㔰㠴㑥㔱愶づ㥡㉢㤵㠹〲㈹ㄵ愷搳㠴户戸搱㐹戳㤶敤昳㔰〴㐳㑣㉢㈸㐹昳㑣搵搸㑥㙡ぢ㔹散㐷搷〵愴㜹㌶挳搲㜴〰㑣㌶捤搵戰㑡㥡㔷昸搲㕣攳㑢㤳挹〴㜲㄰㍡㐲㠱收戹愸㑢㥡㔹搴慤晤㘶〲ㅦ捥㐶㉣㥦㑥㈴昳昱㔸㍥㤱攵ㄷ㈳〳摦㥦㜳昱㤸㥥て㠷〳㌹㕢㥡挶づㄶ㕦㤱攲搹㜴㌴㡤摢攷挷搲戸㤱㝥㈱㤳挵昷愱㌰て愶搲愱昳慣昰㕡ㅥ㍥㥡㠱㈲㜴扥㌲㜵搰扣㐰㤹㙣㤵戸㤸㈶扣挵戹㑥㥡㡢ㄸ愵〱㐵㌰挴摣㠳㤲㌴㉦㔵㡤敤愴搶捣愲㤵慥晣㔵㠹㔸挳戰㌴㉤㠶挹愶㜹〵慣㤲收㈹扥㌴㑦昲愵戹㔶昵戳っ愱㐰昳㑡搴㈵捤挳㔱户昶㥢㘱散晡昰㤹ㅣ搳㘳㈹散㌷㜳㍡扥搵攴戳挹㐲㈱㥣捤改戹㐲㌲㜰㠴㉤㡤愶戲挹㕣㈶㡥〳〰㙥改昸〲ㄵ㑥攲㕣㐴㈴捣昵㌲㥦㠹敢㈱收㉤挸㙤昸㐸昸㘸㐷愱〸㕤愵㑣ㅤ㌴㤹扣㈰㔵ㄴ㘸㤴㡡㙢㘹挲㕢晣挹㐹㜳㌹摢㔷愰〸㠶慥㐳㘳㐹㥡搷慢挶㜶㔲㕢挲㘲㈵㕤ㄷ㤳收㡤っ㑢搳㘹散㠸ㄶ扥㙦㠶㔵搲㙣㜱搰っ㥣〱㐹挹昳㐳攲㄰㕦挴户愸捥捦㠲㌳㄰摦㡡扡㐴㝣㌶敡搶收㥦换愴㌳戹㥣捥〳愷㜸搶挸敢昱㘴㈱㥤挱攱㔳㉣ㄱ攱㔹㥦挰㉡㕢㕡㐰㝢㈴ㅢ㡢攴㈳㝡ㅣ攷㝢昴㜴㉡㠳㈳慢㜰㈱㥢㑣㐵ち戱㐸㌲挴散〶〹㙦㌵㝣戴㜳㔰㠴㙥㔳愶㜳㘹㍡㡦㈶愶㌸ㄴ慢挴㥤㌴攱㉤ち㑥挴ㄷ搱攵㘲ㄴ挱搰㕤㘸㈴攲挰㈵愸晡㥤㑢戹ㄴ昶攲㜳㈹㤷挱攲㜳㉥㘵つ捣敥㜳㈹㜷㕢搱戵㜶㉥㡢愳㔸慣㠵㑣摥㙦㕤摣换㜱搱戴づ㈶㝢ㄹ摤て慢㕣㐶晢㍡㤶㤱挶㘵㈴捦愵散攳扢㌸ㅥ㔰晤㕣〳ㅤㄶ挷㕦㔱㤷㡢攳㕡搴慤挵㤱捤㈴㤳㌹㍣㈳㈱愷〳㜷〱㍢攴㔸㉣㠵攳愹㑣ㄶ攷㑣㡣戴ㅥ戸捥㤶攲㡥昰㠵㜸ㄸ㕦挹っㅣ㌲㠴戳㌸㤲㐸ㄷ㔲搱㘴㌴㠲捦扢㡣ㄱ㑥㠶ㅥ戴挲㙢搷挳㐷扢〱㐵攸㈱㘵敡㔸ㅣㅢ㤴挹㔶㠹㐷㘹挲㕢捣㜶㉥㡥昵㡣㜲ㅢ㡡㘰㠸挹ㄲ㜲㡤攷攲搰挸㕥㈳㙥㡤㜰㐳㝦㔷㡤敤愴戶㠲挵㍤㙣㕣㡥㈹昱㌸ㅡ㈵捤晢㘰戲㘹㍥〹慢愴㌹挱㐹搳㍥㌳㌵捥㤷收㔳㜰㤲㠳㜸㄰愱㐰昳ㅦ愸㑢㥡て愱㙥搲挴搷㠰㘸㉡㠶㕤〸ㅦ戰〲㕡㝡㉣っ㔳ㄸ㙢㌱昸攰摢㐱㘰㐳㠷㌴ㄲ㌵昲㐶㉣ㄵ㡢㐴戱ㅤ攴昴㑣ㅥ㝢㥣㘸㌶挵㙦扡㜱㤸㐳㑣戴㤰慢敤挳昰搱ㅥ㐱ㄱ㝡㐶㤹㍡昶ㅦ捦㉡㤳慤ㄲ㉦搰㠴户㐸㍡㘹㍥挱㈸㑦愲〸㠶㤸㔱㈱㘷挴㐰改㍥㌳昵㤲㙡㙣㈷挸㤵㉣㥥愷敢㈹愴昹㑦㠶愵改㐵㤸㙣㥡慦挲㉡㘹敥攸㑢㜳㝢㕦㥡慦愹㝥㕥㐱㈸搰㝣ㅤ㜵㐹昳㔵搴㑤㥡㐶戴㤰挵㌱㈸づ㐴戱慢挰挶㡦㜳㔴㔱㈳ㄶ挹愵㜸㘶慡㄰㡥〵㕥戳愵㌱ㅣ昰攲敢㙡ㄸ〷扣挰㤸挷ㄷ㉤㥣挵捡㘵戲㐹㥣〰挰㜷摢㘸㠸搹ㄸ㤲收敢昰搱摥㐰ㄱ㝡㔳㤹㍡㘸扥愵㑣ㄴ㘸㤴㡡㜷㘹挲㕢㙣攳愴搹捥昶昷㔰〴㐳敤㘸㉣㐹昳㍤搵搸㑥㙡㘷戳昸㠴慥扣㤳㡡昸ㄷ挳搲昴ㄹ㍢愲㠵敦て㘱㤵㌴晢晡搲っ昹搲晣㐸昵昳ㄵ㐲㠱收挷愸㑢㥡㕦愳㙥搲捣攱晣㐹㌶㔷挰昹扢㜰㈴㥥捦愵㜴㝣捣㘱挳挵㠶ㅦ㡤㐶ち㠵㕣攰ㅢ㕢ㅡ捤挴愲攱㘴〲㉢㙥㈲ㅤ㡦㐶攲㘹ㅣ㠷㐵昰㠵㡣攷攳㘳㐶搸〸㝤㘲㠵搷扥㠵㡦昶㙦ㄴ愱㑦㤵愹㠳收㘷捡㐴㠱㤴㡡㉦㘹挲㕢〴㥣㌴㝦㘶晢㉦㈸㠲愱慦搰㔸㤲收搷慡戱㥤搴㉥㘰㔱ㅥ㐰挱摢戲㠸㙦ㄹ㤶愶㑡㤸㙣㥡摦挱㉡㘹晥昴愳摦㌷慣ㅦ㘰昵㝥挳晡㕥昵挳愷㡥㠱收て愸㑢㥡㐱搴㑤㥡㠵〸てㄳ戲㍡づ戴㈲昱㐲㉥㥢挵㘳㌳搲㌸㤷㠷㘳㔸扤㠰㕤㘲愰㤷㉤㡤攷搳攰㥥挳㤳㘸㜲戸㐶㠱敦ㄲ㍣㘹㤰㠹挴攲愹㝣㌶㔱㠸㠶㐳㍦㕡攱戵摥昰搱晡愰〸晤愴㑣ㅤ㌴㝦㔶㈶㕢㈵㝥愳〹㙦昱㌹㘶挳㍥〷摤㡦㔱晡愳〸㠶㌶愲戱㈴㑤戶挸挶㜶㔲㕢挳㘲㈰㕤㉦挳㤴㤰〹ㅢ㌴つ㠲挹愶㔹〱扤愴昹慥㤳愶晤㈹昴戶㉦捤㑡搵捦㄰㠴〲捤〰敡㤲收㔰搴慤㜵㌳㠷㔳㜶挹ㄸ㉥攴愴ち㌸㐱㠲ぢ㐰㐹㕣摡㐹挷㜰挸ㅡ㌵㜴㍤ㄳㄸ㘶㑢㤳改㔸㐶㌷㈲㌸㌴换愶攲㤱㡣㠱㕤㘷㉣㙦挰㍦㤳ぢ㘳敦ㄹて㌱昹㐳㙥改挳攱愳㡤㐰ㄱ慡㔲愶㡥㑦㈱㘶㠰ㄴ慢㐴㙦㥡㐸昳㈵㈷捤㤱㡣㌲ち㐵㌰搴〷〲晣攱㑣㌲搷㔷搷愷㄰戳㍦㘴愳愴挹扢扢㘸㌱扡㕥㐵㥡㌲慢㠳愶〴㑣㌶捤扥搰㑢㥡㡦晢搲晣扢㉦捤㝥慡㥦っ㐲㠱㘶㝦搴㈵捤㕤㔰户昶㥢挹㈸慥㡥愵昳㔹㕣㈲〱捣っ㌶㕢㝣㜹㡡攲㕢㔶ㄸ摦昳攳㝡㘰㔷㕢㥡捣㐷㔳晣愰㌷㤲㈹㈳㥥挱搷搶慣㘱㐴㤳㌸㉦㡤慦ち㌸㈵㔰〸つ戰挲㙢扢挱㐷ㅢ㠳㈲挴挴㄰㠹慥㠳收收捡㐴㠱㤴ち收㠱㐸㥡昷㍢㘹㑥㘴㝢つ㡡㘰㘸㈰〴昸昳愷戹戵㙡㤴㌴㜹慢ㄸ㙤〶㕤㜹昷ㄹ戱つㅡ攵㤶㍥ぢ㈶㥢收㘰㔸㈵捤㕢㥤㌴敤捦昴㥢㝤㘹㌲〱〴㝦昸㙤つ㐲㠱㈶㤳㍤㈴捤戹愸㥢㌴ㄳ戹㈴ㄸ㐶㜰㈹㐴挷㈶慢挷㜵㍣㜶〴て㙤〸㈷戲㌸㉥捤㘷挳㠱㕡㕢㙡㈴㜱ちぢㄴ㜳搸攲攳㈰愸㐷昱挸扦㐸㉡ㄹ挶搵㈷㈳㥣挸㠷㠶㔹攱戵㜹昰搱收愳〸つ㔷愶㡥㉤㝤㠴㌲搹㉡戱㍤㑤㕣㌷慦㜲搲摣㡦㔱昶㐷ㄱっ㌱㕦〴㝦晥攷昹㤸㐷㈲ㅢ㈵捤摢㈹换搱昵㌶搲ㅣ㠵ㄶ㐹搳㠰挹愶挹晣㄰㐹昳㐲㈷㑤㝢㑢㍦摦㤷㈶戳㐴㘴㍦昵〸〵㥡捣〸㤱㌴て㐶摤愴ㄹ㡤㘶㔲㘱㥤搷改ㄲ㐶ㅣㅦ敦㘹㈳㠵敢戵〵㝣㌶攱昸㍥ㄲ㡢〴ㄶ搹㔲㝣㠲㘷㜱㈰捡㌵ㄸ㈷晦昳戱㙣㉥㥡㑥攲ㅢ慢㙥攴㜹晣ㅦつ㌱搷㐴慥㠸つ昰搱ㅡ㔱㠴愲捡搴戱㙥挶㤴㠹〲㡤㔲挱㡣ㄲ㐹昳㜴㈷捤㔶戶户愱〸㠶㔲㄰攰捦㝦摤㘴戲㠹㙣㤴㌴㜹ㄳㅢ敤〸扡昲扥㌸㐲㈶㤱搰㜴ㄴ㍢愲㠵敦摤愰㤷㌴㡦昳愵㜹㡣㉦捤㌱慡㥦㘳ㄱち㌴㜷㐷㕤搲㍣づ㜵㤳㈶搶㐲㍣戸㉤ぢ㈲㝡㈴㥥挲㐵㡦㔸〲ㄷ㤲㔲昹〴扦㔱攵㤳昹挰㜲㕢ㅡ㑤㘴愲〵㠸㈲㐹慣挶㐶㈲㡡㑦愹㘸〲㝢捣㙣ㄲ㘰㜳㐶㌲挴㠴ㄴ㐹㜳〵㝣戴攳㔱㠴挶㈹㔳〷㑤㘶愵ㄴ慢㐴つ㑤㕣㌷㤷㌸㘹慥㘴㤴㔳㔱〴㐳㤳㈰挰㥦㍦㑤㘶愴挸㐶㐹㜳〳㘵慢攸晡㄰戹㑤㐵㡢㕣㌷捦㠱挹愶挹㑣ㄳ㐹昳㘰㈷㑤㝢㑢㕦攸㑢㜳㠶敡攷〲㠴〲捤㤹愸㑢㥡ㄷ愲㙥敤㌷㜱㝡〹〷㍤㍡慥攱攱晡㐸搶挰㈱㌹捦㡤ㄸㄱ㝣敤㐴㙡㐲㍥㜰㤱㉤捤挴戲㠹㈸㍥愴㜰攱㈴㡤愳昷㜴㌶ㄶ㡢攱戸㌴㔶㐸愵昳㌸㐰㡤㠶㘶㔹攱戵㡢攱愳㕤㠲㈲挴㘴ㄵ㠹慥㘳㑢㘷敡㡡㌴㔱㈰愵㘲㉥㑤愴㜹愰㤳收㕡戶㕦㠹㈲ㄸ慡㠵〰㝦晥㕢晡㍣搵㈸㘹㍥㑥搹㜵㜴攵ㅤ㝢㐲昳㔵攳つ㌰昵㈹慦㘴㈲挶慥慥㡣〵晦ㅢ㜴㡣㜴㍦ㄷ㘵ㄲ㥥㜳挲っ㑣㍣ㄹ挸㔸㘶晥㥥扦愲㙣㤷晦㉣ㄶ㜳㈲㜸㍢て扥㉢攷㘲慥晦て㜱戸㡥㜴攴扡㌰攲戶㜸㙢㌷㘱㠶㉢昷挷散㠶晤㠶搸搹㘳㍢攱搸㘳㐰攳戴㔶愴㑢攰昱慦昳㥡挷摢捦づ摤㔴愵㔱㡣㔴㡦敢ㄸ搱㘱ㄹ㥦㙤挵慤㘰摡っ攵㌶愷挵昶挳攳㉦㤰㌷㠳㠶㤱㝣戸挷㠰㡥㥡攳㝥〸〳㍢慣搳㥡㕡昱㈰ㅡ㈳慦㈲戶攲㥥〱ㄵ㘵攵挲昷ㄶ㈵搶㔳㐲㜹〳〴㐶挳愳㘸愶攵〹㘰愰捦摤㈰㈶搴户挹扢愹㙣㡤㜶愱㌱〹㈷㜰ぢ收㌶㌰㘶昸慣攱昱㔴攵㙣㉣㠸摦摤㐷㌱㜶昶㠸㌵ㄸ㜷㘳㕡㡦㠰攲〰㠴㈶㝢愱敤挷㑥㙥㌷㍢愹㐱㈷㘲㍡㍡㘱㐷㕣㤳㠲摡ㅤ㔴㜳攳㔰㈶挱ㅣㅤ㔶ㄸ慤㍡㠷ちづ扣㜰㍢㠷愲搷㤷㘳慤敡㌸昳晦㉡敢晦搰戸敡扣昲㌸㐰っ㌹㝢㝣攵摢㐷㕦昶搵戵扢㡥戸攴愶㡤搶晦㐷ㅦ搱晦挶㈹敦ㅣ扥晡㠱敢ㄶ搴㕤晥攸〷户㡥ㄵ㡢攰㌱〲㜱戴㜷㔸扣换㠲㕢㤲㤸㠴㐱扣㡡ㅢ㐶捣㝣晤㡢愳晡㍤㜷捡㥣攳扦摥晣慦户㡣摣攷㐰㔱㘳㌵戸ㅦㅤㄱ㙡㐴㈴晣攱㑡㌳挶摢愷㕣㌰㥤㠵ㅢ㥣㤸〰て慥攵㜲挵㝣㠰戳摣〶戳〹愸〵㔳㠱〷㘱挳㔲㤸㌸㍣ㄱㄳ扢㐳愸㘸〴戵つ㔴㉦戶搵慤㔴㍦㘲慡㘷㔱扤㡢愵㌶攱晦つ㉤搵㐷㐰搳㍤㘸㐷㉡㡦㔲搰㉥扣㠰慦㙢挶ㅥ㥣㉢㕦㜲攸慥敢挷㡡攵昰昰㠳㤶挰㜰㝣愱挵慤〶昷攳㈶㐲挷㈳ㄲ晥㜰㍤ㅣ㘳〷㌴㘶慤㐸㘸㔱㜸搸搰㥥㈶㠶㔳搱㘴㐲㘳㉡㑢攰㔹〷㠶搱㐵ㄸ㥥愷晡㌴㕢扤㤲敡ㄷ㑤昵㈴㐲摢搱㔲㥢敢攰换㘸愹㕥〵㑤昷愰慤㔶ㅥ扦ㅢ摡㐵昰昰㠳㌶挲㘲攳㔹搳㠶㕢つ敥㐷㔴㠴㉥㐱㈴晣攱慣〶挶づ㘸㑣㑥㤱搰㠶挲挳㠶昶ㄶ㌱㕣㠹㈶ㄳㅡ㌳㔶〲敦㤸ㄸ攴扡戳㡤㠵挱㕣㜷摡愹㕥㘷慢搷㔲晤扥愹㥥㐲㘸㕢㔹㙡ㄳ摡〷㘸愹扥づ㥡敥㐱扢㕥㜹晣㙥㘸敢攱攱〷㙤㠰挵挶〳慤扦搵攰㝥慣㐵攸㜶㐴挲ㅦ捥扤㘰散㠰㜶ㄷ㉡ㄲ㕡㕦㜸搸搰扥㈰㠶㝢搱㘴㐲㘳㘲㑡攰㉢ㄳ〳愰㠵挵㈶ㄶ〶ㄳ摡㌷㔴摦㘷慢敦愱晡摦愶㝡㌲搵㐱㑢㙤㐲晢ㅥ㉤搵ㅢ愰改ㅥ戴㠷㤵㐷㔷搰ㅥ㜸戸㘹晥昳户摥㍢㔶㍣〱て㍦㘸㤵ㄶㅢて戴ち慢挱晤㈸㡣搰㔳㠸㠴㍦愴〴㘰散㠰挶㔴ㄳ〹慤っㅥ㌶戴㡤挴昰〲㥡㑣㘸捦㘱㉡挰攷ㄱ换㑦ㄶ慣㍢扦晤㘰敥搳㑣㘸攵㘸ㄱ㉦摡敡攷愹慥㌴搵㠰ㄶㄳ㍦㔹㙡ㄳ㕡㑦戴㔴扦〶㑤昷愰扤慥㍣扡㠲㘶敦搳摡攱攱〷敤摦ㄸ㡥敦㍥敤㕢慢挱晤昸㡣搰晢㠸㠴㍦㥣搸挱搸〱㡤ㄹ㈵ㄲ摡搷昰戰愱㔵ㄳ挳愷㘸㌲愱㌱捤㈴戰愹㠹〱ㅦ〴㘱昱㜹ㄱ㠶㝥㔴㝦㘶慢㍦愱㝡㠰愹㤶敢攵挷㤶摡㐴扣㌹㕡慡扦㠱愶㝢搰扥㔵ㅥ愵愰敤㜵挶㘶昹㘱挷ㅦ昹㠰扤愶晤って㍦㘸敦㕢㙣㍣㙢摡㝢㔶㠳晢㤱ㅢ愱㕦ㄱ〹㝦㌸晤㠴戱〳㥡挰搰㈵戴㜷攱㘱㐳摢㤶ㄸ㉡搰㘴㐲㘳㌶㐹㘰㠸㠹㘱ㅡ愱扤㘹㘱㌰搷㥤㘱㔴㔷摡敡㜲慡㐷㤸㙡〹敤㔵㑢㙤㐲摢づ㉤搵扤愰挱㕦㌷づ㌹㝡㉢㡦㔲搰捣㑦捦扢挶摡搰晡挱㘳〴㘷搵㜵挸昱愲挵挶〳敤〵慢愱慦敢改搰愱〱㠸㈴愱敤㠴戱〳ㅡ昳㐳㈴戴攷攰㘱㐳摢㤹ㄸ戶㐶㤳〹㡤㐹㈳㠱㠸挲㠰㘳戲㝦ㄴ㘱㠸㔱㍤挸㔶て愴㍡㘱慡愷昱〸敥㜱㑢㙤㈲㑥愱愵㝡ㄸ㌴昸敢〶戴攱捡愳ㄴ㌴㝣扢挲㙢挳㔸晢㌸㙤㈴㍣㐶昸㐰㝢挴㘲攳㠱昶戰搵攰㝥戴㐷㘸㈷㐴㤲搰挶㘰散㠰挶㌴㄰〹敤㈱㜸搸搰挶ㄲ㐳ㅣ㑤㈶㌴收㠶〴挶㥢ㄸ㘶㄰挳晤㐵ㄸ㈶㔲㥤戰搵㌱慡㈷㤹㙡ㅥ㕢㡢扢㉤戵戹愶㑤㐱㑢昵慥搰攰慦ㅢ搰㜶㔳ㅥ愵愰愹攳㌴ㅢ摡㐴㜸㡣昰㠱㜶扢挵挶〳敤㌶慢挱晤㌸㤰搰㈴㐴㤲搰㘶㘱散㠰挶㙣て〹敤㔶㜸搸搰收㄰挳㑣㌴㤹搰㤸〲ㄲ搸搳㠱攱挶㈲っ戵㔴捦戲搵㌳愸㥥㙦慡愷ㄳ摡戵㤶摡㕣搳昶㐶㑢㜵㉤㌴昸敢〶戴㜹捡愳㜳㘸㜷㜵慣㘹晢挱㘳㠴て戴㜵ㄶㅢて戴㉢慤〶昷㈳㐴㐲〷㈰㤲㠴㜶〰挶づ㘸㍡敡ㄲ摡ㄵ昰戰愱搵ㄱ㐳ㅥ㑤㈶㌴㘶㝡〴㜴ㄳ挳っ敥搳㉥㉤挲㤰愳摡戰搵㌹慡つ㔳㉤昷㘹ㄷ㕡㙡㜳㑤㕢㠰㤶敡㐵搰攰慦ㅢ搰ㅡ㤴㐷攷搰慥改搸愷戵挲㘳㠴て戴㜳㉣㌶ㅥ㘸慢慤〶昷㘳㐷㐲㡢ㄱ㐹㐲㙢挴搸〱㡤戹ㅢㄲ摡搹昰戰愱㌵ㄳ挳㤱㘸㌲愱㌱愱㈳㜰愸挲㠰㜵攷昴㈲っ慤㔴ㅦ㘵慢㡦愰㝡戱愹㥥挴㌵敤ㄴ㑢㙤慥㘹㠷愱愵㝡㌹㌴昸敢〶戴ㄵ捡愳ㄴ㌴㐴㤳㉦㝢昳㕣〹㡦ㄱ㌰戹㍦〸㡥户搸㜸愰慤戰ㅡ摣㡦㉡〹㥤㠶㐸ㄲ摡㔱ㄸ㍢愰㌱ㅢ㐳㐲㍢づㅥ㌶戴愳㠹㘱㌵㥡㑣㘸㑣搱〸ㅣ㙢㘲挰㥡㤶ㄴ㝦㉡挲戰㥣敡㜳㙣昵㉡慡㡦㌷搵㔸搳㤲攲㜰㑢㙤慥㘹㈷㔲捤戳㠶敡换慢㘰㉡〶㉢㙣慦扥〸ㄵ晣㜵〳攷挵捡愳ㄴ㑥戵户㍢攰搷攳㈶晦㜰敤㕦挷㡡戵昰ㄸ攱㠳㜳戱㐵捤㠳戳捤㙡㜰㍦昸㈴戴づ㤱㈴捥搳㌰㔷挰挹㙣ち㠹戳〵ㅥ㌶捥㌳㌸换搷愳挹挴挹ㄴ㡢挰㔹㈶愰改㍣㤰㙤戲〰㤹㙢搵㉡慡㙦戰搵搷㔱㝤㡥愹〶捥㤸㌸搸㔲㥢㌸捦㐳㑢昵㝡㘸昰搷つ㘸户㈹㡦慥愰搹㠷扤昷挰㘳㠴て㌴挳㘲攳㠱㤶户ㅡ摣て㑢〹摤㠷㐸ㄲ摡㈵ㄸ㍢愰㍤㠸扡㠴㤶㠵㠷つ敤㌲㘲㜸ㄸ㑤㈶㌴㘶㔲〴㉥㌷㌱攰㝢㘶㔸ㅣ㘸㘱㌰愱慤愵晡ㄱ㕢扤㠱敡㜵愶㕡敥敤昶戵搴㈶戴慢搱㔲晤〴㌴昸敢〶戴㈷㤵㐷攷搰ㅣ㐷㜰捦挳㘳㠴て戴昹ㄶㅢて戴㜹㔶㠳晢〱㉢愱ㄷㄱ㐹㐲扢〱㘳〷㌴收㐶㐸㘸㜳攱㘱㐳扢㠹ㄸ㕥㐷㤳〹㡤〹ㄳ㠱㕢ㅣㄸ㘶ㄷ㘱㔸㑦昵ㅢ戶晡㌵慡㙦㌷搵㌸晦ㄱㄶ搳㉤戵㠹昸づ戴㔴户㐳㠳扦㙥㐰㝢㑦㜹㤴㠲㠶㘸昲㘵ㅦ昶㝥〲㡦ㄱ㌰戹昷㜶㤳㉣㌶ㅥ㘸㌵㔶㠳晢愱㉣愱捦㄰㐹㐲扢て㘳〷㌴愶㐰㐸㘸ㄳ攰㘱㐳㝢㠰ㄸ扥㐵㤳〹㡤㜹ㄱ㠱〷㑤っ㜲摤搹摤挲㘰慥㍢ㅢ愸晥户慤晥㠶敡㐷㑣昵㑣㐲摢挵㔲㥢搰晥㠶㤶敡㥦愱挱㕦㌷愰晤愲㍣㑡㐱㔳晢㌴ㅢ㕡㌹扥㕡㡦昰㠱㤶戰搸㜸愰挵慤〶昷㠳㕣㐲㤵㠸㈴愱㍤㠵戱〳ㅡ㌳ㅤ㈴戴㈸㍣㙣㘸㑦ㄳ㐳㙦㌴㤹搰㤸晥㄰㜸搶挴㌰㤵㥦㤴愳㡢㌰㍣㑦㜵ㅦ㕢摤㡢敡ㄷ㑤戵㍣散摤搱㔲㥢㠸㕦㐶㑢㜵㍦㘸扡〷㡤㠹つ搲愳㜳㘸㡥㈳戸㠱昰昰㠳㌶挲㘲攳㠱㌶摣㙡㜰㍦晣㈵㌴〸㤱㈴戴㌷㌰㜶㐰㘳㐲㠳㠴㌶ㄴㅥ㌶戴户㠸㠱挹〷㈶㌴㘶㌹〴摥㌱㌱攰㡣㐶㐶㙣㘳㘱㌰搷㥤㜶慡㐷搸敡㘱㔴扦㙦慡戱㕥㘶挴㔶㤶摡㠴昶〱㕡慡㐷㐲搳㍤㘸愳㤴㐷㈹㘸㜷㙥㜳晣㈷㝢摥㜹晡搸㠶㙦愷扤㜲攳昴慢挶㡡ㄸ㍣晣愰つ戰搸㜸愰昵户ㅡ摣て㡣〹㈵㄰㐹㐲晢っ㘳〷㌴收㉤㐸㘸㝤攱㘱㐳晢㠲ㄸ㤸㘳㘰㐲㘳㌲㐳攰㉢ㅢ㐳㔲㙣㔲㠴攱ㅢ慡挷搸敡㕤愹晥户愹慥攱挱㐸搰㔲㥢㠸扦㐷㑢昵㐴㘸扡〷㡤㘹ち搲愳ㄴ㌴敢慢晣〳昶㈱挷っ㜸昸㐱慢戴搸㜸愰㔵㔸つ敥㠷捣㠴㘶㈱㤲㠴昶㉢挶づ㘸㑣㑦㤰搰捡攰㘱㐳摢㐸っ㑣ㄲ㌰愱㌱㘷㈱㈰慡㔰㡣ㄹ㍥㤳㥢攷㙦摦㍢慦ㅥ㤴愳㐵捣户搵戵㔴㔷㥡㙡戹㜹晥㘴愹捤㌵慤㈷㕡慡昷㠳愶㝢搰㤸㡤昰㍢愰㕤搳昱〵㉢〷て㍦㘸晦挶㜰晣捦戴㔹つ敥〷搳㠴っ㐴㤲搰晡㘰散㠰挶㉣〴〹敤㙢㜸搸搰慡㠹㠱㘹〰㈶㌴愶㈶〴㌶㔵ㄸ戰挱㝤㕥㠴愱ㅦ搵㡤戶㝡ㄱ搵〳㑣㌵づ㤲㌳攲㘳㑢㙤慥㘹㥢愳愵扡ㄵ㥡敥㐱㘳搲㐱愷搰㍣㥢攷ㄱ昰昰㠳昶扥挵挶戳愶扤㘷㌵戸ㅦ㘶ㄳ㍡ち㤱㈴戴㐱ㄸ㍢愰㌱搹㐰㐲㝢ㄷㅥ㌶戴㙤㠹㠱㠹〱㈶㌴㘶㈰〴㠶㤸ㄸ㜰愶㉤㈶摥㉣挲㌰㡣敡攳㙤昵㜲慡㐷㤸㙡㜹㜰晢慡愵㌶搷戴敤搰㔲扤ㄲ㥡敥㐱㘳㙥㐱愷搰搴愷愷㝤㜰扢ちㅥ㝥搰㕥戴搸㜸愰扤㘰㌵戸ㅦ㠰ㄳ㍡〷㤱㈴戴㥤㌰㜶㐰㘳㑥㠱㠴昶ㅣ㍣㙣㘸㍢ㄳ〳慦晦㥢搰㤸㘸㄰㠸㌸㌰晣愳〸㐳㡣敡㑢㙣昵㐵㔴㈷㑣㌵昶㘹㌱昱戸愵㌶搷戴ㄴ㕡慡搷㐲搳㍤㘸㑣㈱攸ㅥ戴敢攰攱〷敤ㄱ㡢㡤〷摡挳㔶㠳攷愱㌹㌷㈰㔲㔷て捤攱つ㈸㡣㔶昹㘰㤷㙡ㅣ攷㔴ㄶ㜸攳㠲㕥〵搳捣㐴〱摣㌴愳扥愱㐱摥㙦愲㌷㥥㜱搱戲挸㘸㤹㠹㐷戹攰挹ㄶ戵昵㡤搶㙤っ昰㠸ㄷ㍥㌲㐰㍤㐵㐱㤳㌵㍡〷ち㜳㕡昰㔸㠵㥥㠵㘹慤㜸〴㑦扥慡㜱て扤慤捤㘸㘹晡㕦㜸〰〶敥〰挲㍢㈶攲㘵㍥晡挲昷收ㅢ扣慢㠶敦㐵㜹㐹㙣㜴〷㡦㤹㜸㌸ぢ戳ㅦ捡昸㘸㡣晦散㘹㍣㠱㌱㔸挵搴晤㉤昳㡥㠷扤㔴㠸㠷戰㠸捤慣搹㘳㝡㙣攴㤰㤹挵愲㡤攵捡㍡づ㐵㌹㙥㍣㈱戳㜵㔰〴戵昱戰挸㥢戰挸愲㐷㈵㜳㌱摣㌳挷摢愱昰愶㜵㍤㉡て慢捦户㉤っ㉣㌴敡ㄷ㉣㙣挳㙤㑦㝡㜱㡥搵慢㘲㍤㕣㍢㑢㘵攰晥愴㘷㘳㥤摥搲愲㉦慢㙡慣㙢㌰㥡ㄶ戴㉤慣慡㕢㠲捣つ㍣愴〶ㅦ㤶㔵㔵㔵摡㐴㡣㠷㕤㌱㘷㐱㌰攵㠰㔱戵ㅡ换㉡㕢敥㠳㠵㙢慢㐶〴ㄵ攲㙥摦搹㥤挲昹攲散㜶捣敡㌴㥡㜸扦ㄹ㜳㔶〵慦敥㜳㜶搵㑢㙣㐰㐵㜶㌷〳㑡㜶㈵扢攳㠵㝡㘹㥤㘹㔹攵搰㥥㠲搵㌱㠸㕢㝤〷㌱㠷㍤ㄶて㘲㑦搷㈰㜸戵扣㘸㄰捦慢敥㙡㥤摤昱挲户ㅣ挴㍣换㉡㠷昶㐶昱㈰慥昵ㅤ挴摥摥㐱晣搱㌵〸㕥㝤㉥ㅡ㐴扢敡㙥㍦攷㈰㜸㈱㔹づ㘲㝦攷㈰㍥㉢ㅥ挴ㄵ扥㠳愸昳づ㐲㜷つ攲ぢ昷㈰扥㔱摤攵㥣㠳攰㠵㔹㌹㠸扣㜳㄰扦ㄶて攲㐲摦㐱㉣昰づ愲摥㌵〸㕥ㅤ㉤㈲㔱㡥昵㔲㜶户挸㌹㠸㥥捡摡攰ㅣ㐴ㅦ㔸ㅤ敢挴搹扥㠳㘸昶づ攲㔰搷㈰慡ㄱ愷㘸㄰晤㔴㜷慤捥敥㌶㔷搶㌶换㉡㔷捣㐱挵㠳㌸挵㜷㄰㠷㜹〷戱捣㌵㠸㙤摤㠳ㄸ愶扡㍢挲㌹㠸敤㤴昵㐸攷㈰㜶㉡ㅥ挴㜱扥㠳㌸摡㍢㠸㘳㕤㠳搸搹㍤㠸㤸敡㙥戹戳扢㤴戲慥戰慣㜲敢ㄸ㔳㍣㠸挳㝤〷㜱愲㜷㄰㈷扢〶㌱搶㍤㠸㠹慡扢㤵捥敥愶㈸敢愹㤶㔵㉥㡥㔹挵㠳㘸昱ㅤ挴ㄹ摥㐱㥣攵ㅡ挴ㅣ昷㈰㙡㔵㜷慢㥣摤敤慤慣慢㉤慢㈴㜱㐰昱㈰づ昶ㅤ挴㜹摥㐱㕣攰ㅡ㐴㥤㝢㄰㌹搵摤㐵捥敥ㄶ㈸敢挵㤶㔵㤲㘸㉣ㅥ㐴搶㜷㄰㤷㜹〷㜱戹㙢㄰捤敥㐱戴慡敥搶㍡扢㍢㑣㔹慦戴慣㤲挴㔱搶㈰〲敢㘰昵晦昸摣搷㜷㘰㔷㐳ㅦ昸㌳㡡攲㡦捦㙢㘰㜱㝥愶ㅣ敤ㅥ摣㜲㌵㡣敢愰攴㄰攴㌰㑥㔴搶敢㉤慢㈴㜴㥡㌵㌸㡤㠳慢㄰㜳㝤〷㜲ㄳ㝢攴㐰㍡㍥搸㙥愱挹昱挱㜶㠶㝢㄰慢㔴㜷敢愱戴〷㜱㥥戲摥㘶㔹攵㈰㉥㔱㠳㌰㍦㕤愷晢づ攲づ昶㔸晣挱㜶㤷㙢㄰㤷戹〷戱㔶㜵㜷㡦㜳㄰㔷㉢敢扤捥㐱摣㔰㍣㠸〹扥㠳㜸挰㍢㠸〷㕤㠳戸挹㍤㠸昵慡扢つ捥敥敥㔰搶㠷㉤慢㕣㐸昷ㄵて㘲ㄷ摦㐱晣捤㍢㠸挷㕣㠳㜸挰㍤㠸つ慡扢㈷㥣㠳昸㥢戲㍥改ㅣ挴㔳挵㠳㠸晡づ攲㘹敦㈰㥥㜵つ攲㘹昷㈰㥥㔷摤㍤敦散敥㘵㘵㝤挱戲捡㜵攲つ㌵〸㜳挵摣搱㜷㄰㉦戳挷攲ㄵ昳ㄵ搷㈰摥㜲て愲㕤㜵昷㥡㜳㄰ㅦ㈸敢敢捥㐱㝣㔶㍣㠸愱扥㠳㜸换㍢㠸㜷㕣㠳昸挲㍤㠸㙦㔴㜷敤捥敥扥㔷搶昷㉣慢㕣㈷㝥㔵㠳㌰户㡥慤㝣〷昱〱㝢㉣摥㍡㍥㜲つ㘲愳㝢㄰攵㄰挸攳㡣㑦㥣摤昵㔴搶㑦㉤慢㕣ㅣ㍣㠱㈲㡦㌳捣挵搱搷㜷㄰㕦㐰攴㕡ㅣ㕦搱攴搸㑦㔴愳㕥㝣㥣〱㠳ㅣ挴㌷㤸㤰昳换摤捣收捡晡慤㘵㤵㉤㠳㔰㜱っ㈲攸㍢㠸敦㈱㜲つ攲㐷㥡ㅣ㠳搸ㄶ昵愲㐱っ㠳㐱づ攲㘷㑣戰㉢搹摤㜶捡晡㡢㘵㤵㈴昸〵摦㜱挴㔵收㍢㠸㡤㄰戹ㄶ㠷挰戳敦㥣㠳搸ㄹ㤲愲㐱挴㘰㤰㠳㈸㠷搲㈶㤱㔲搶ち换捡㤶捡戱戰晥敥慦㝤ㅣ㜶㍦㝣㐱㙥㌰㜲㝣㌴攷〴㍣攰㜱㘴〳扥扥晤㡥攷㘹㔶愲㔳㌱ㅥ㥤㌱㠶ㄶ㘰つㄳ㝣㔷㑦戴慣㔵ㅣ㔰㜵㡤慡昱ㅢ㤷㤸㠲ㅡ㠷愸昵愴挷㌴慢㑤慢㜲晡捦㜰㝡㔴捦㔴㌵㌹攳㜳㔰㤳晥ㅡ㍤昶㔴晥㐱愷㝦慤搳愳㝡㥥慡挹晥昷㔶晥扤攸昱㐷攵摦摢改扦㥦昲㤰攳摦㕦搵愴㝦㥤昲敦㐳て㕤昹㙦攲昴捦㈹て改㥦㔷㌵改扦㐰昹㔷搳愳㕥昹㠷㥣晥㡢㤴㠷昴㙦㔰㌵改摦慣晣㌷愵挷愱捡扦慦搳扦搵改㔱摤愶㙡㤲摦㘱捡扦ㅦ㍤㤶㈹晦晥㑥晦㈳㤴〷㝢慣㍥㔲搵愴晦搱捡㝦〰㍤㡥㔵晥㥢㌹晤㤷㍢㍤慡㔷愸㥡ㅣ晦㠹捡㝦㜳㝡㥣慣晣户㜰晡慦㜴㝡㔴㥦慡㙡戲晦㌳㤴晦㤶昴㌸㑢昹㙦攵昴㕦攵昴愸㕥慤㙡戲晦昳㤴晦㐰㝡㕣愰晣户㜶晡㕦攴昴愸扥㔸搵㘴晦㤷㈹晦㐱昴戸㕣昹㙦攳昴㕦敢昴愸扥㔲搵㘴晦㔷㉢晦㙤改㜱㡤昲ㅦ散昴扦捥改㔱㝤扤慡挹晥㙦㔲晥㐳攸㜱㡢昲ㅦ敡昴㕦慦㍣攴昲扢㑤搵愴晦ㅤ捡㝦ㄸ㍤敥㔲晥挳㥤晥昷㈸て改㝦慦慡㐹晦〷㤴晦〸㝡㍣愸晣晦攰昴摦攰昴愸㝥㔸搵攴晣晦㑤昹㙦㐷㡦挷㤴晦昶㑥晦㈷㤴〷㝢慣㝥㔲搵愴晦搳捡㝦〷㝡㍣慢晣㜷㜴晡㍦敦昴愸㝥㐱搵攴昸㕦㔶晥㈳改昱㡡昲ㅦ攵昴㝦㑤㜹挸昹㝦㕤搵愴晦㕢捡㝦㈷㝡扣愳晣㐷㍢晤摢㥤ㅥ搵敦愹㥡ㅣ晦〷捡㝦㘷㝡㝣愴晣挳㑥晦㑦㥣ㅥ搵㥦慡㥡散晦ぢ攵ㅦ愱挷㔷捡㍦敡昴晦挶改㔱晤慤慡挹晥扦㔷晥㌱㝡晣愸晣攳㑥晦㥦㥤ㅥ搵扦愸㥡散㝦愳昲㑦搰㠳㥦㕣㜲晦㥦㜴晡昳㔳㡡㔶㜳晦捦㑦㈷㔹㤳晤换㡦つ戴㘹㈹㤸搵㉢挴㡦て㜹㡥㍣㡤〹㥣㈳㤷ㅦづㅥㄵ㍦㈴愴㙡ㄷ㔳㈵㍦〲㍣㉡㝥ㄴ㐸搵㙥愶㑡敥攸㍤㉡敥昰愵㙡㜷㔳㈵㜷攷ㅥㄵ㜷敢㔲㌵捥㔴挹㥤戶㐷挵㥤户㔴㑤㌰㔵㜲搷散㔱㜱ㄷ㉤㔵㌵愶㑡敥㠰㍤㉡敥㠸愵㙡戲愹㤲扢㔹㡦㡡扢㕢愹㥡㙡慡攴捥搴愳攲㑥㔵慡愶㥢㉡戹换昴愸戸敢㤴慡㤹愶㑡敥ㄸ㍤㉡敥㈰愵㙡戶愹㤲扢㍦㡦㡡扢㐱愹摡挳㔴挹㥤ㅣ㔵㝢愲慥㕥㈱敥散愴㙡慥愹㤲扢㌲㡦㡡扢㌴愹㥡㘷慡攴づ㡢慡愲㌵㠷㍢㉥愹摡换㔴挹摤㤲㐷挵摤㤳㔴敤㘳慡攴捥挷愳攲㑥㐸慡昶㌵㔵㜲ㄷ攳㔱㜱㔷㈳㔵晢㥢㉡戹㈳愱慡㘸ㅥ戹㐳㤱慡〳㑤㤵摣㕤㜸㔴摣㙤㐸搵㐱愶㑡敥ㄴ㍣㍤㜲攷㈰㔵㔹㔳㈵㌷㝤㑦㉣敥〲愴㉡㙦慡攴〶敥㔱㜱㐳㤷慡㠲愹㤲㥢戱愷㐷㙥捥㔲戵㔰慡㐲ち戹攰昶㈹㉦㕥㥤昷㥤㜹昱㙡〲㝣慢昰攸㕤㙥㤲戲攱㕣㔷〳户㐲搹㜰㡥慢㠱ㅢ㥥㙣㔸敤㙡攰戶㈶ㅢ㔶戹ㅡ戸㜹挹㠶戳㕤つ摣愲㘴挳㔹慥〶㙥㐴戲攱㑣㔷〳户ㅢ搹㜰㠶慢㠱㥢㡡㙣㌸摤搵挰慤㐳㌶㥣收㙡攰〶㈱ㅢ㑥㜵㌵㜰ㅢ㤰つ㉢㡢ㅢ㐲㙡㐵ㄱ㕣晦愵攲㤴㘲㠵攰㉡㉦ㅢ㑥㜶㌵㜰㉤㤷つ㈷戹ㅡ戸㘲换㠶ㄳ㕤つ㕣㤷㘵挳〹慥〶慥扥戲攱㜸㔷〳搷㔸搹戰挲搵挰㤵㔴㌶㉣㜷㌵㜰扤㤴つ挷戹ㅡ戸㉡捡㠶㘳㕤つ㕣晢㘴挳㌱慥〶慥㜰戲攱攸攲㠶㕥晦て愸搹㤵㠹</t>
  </si>
  <si>
    <t>㜸〱捤㥤〷㥣ㄴ攵晤晦敦戹戲摣㉣攰慤〲㌶㐴愹㌶㄰户ㄷㄵ㈹㐷慦捡㘱㐷捦搹摤㔹㌸戹㠲㜷㐷戳㉢愸ㄱ散㘲㉣㘸㉣㔸ㄲ扢〱㘳搷㈸ㄸㄳ扢愲㌱昶㜲ㅡ㝢慣㠹㠹㐶晤㝦㍥捦捣㌳㌷㍢㌳㝢攷㈵昹扦㕥扦攵昶㘱㥥㙦㝢扥昳㥥戲戳㌳摦㥤㈹ㄳ㘵㘵㘵㍦攱挵晦昹慡攴挴㑥㜵㉢摡摡㡤愶搱戵㉤㡤㡤㐶慥扤愱愵戹㙤昴昸搶㔶㝤挵捣㠶戶昶ちㄸ〴敡ㅢ愰㙦慢慡㙦㙢㌸捥愸慥㕦㙡戴戶挱愸慡慣慣扡㕡㉢㠷㝥〷敢ㅤ㔲ㅤ㡤㕥㕡㈵ㅢ㔸㤵㘹〱㌶扤搸㔴戳搱搸〴搹昴㘶搳㠷㑤㕦㌶㕢戱愹㘱ㄳ㘲戳㌵㥢㙤搸昴㘳搳㥦捤〰㌶摢戲搹㡥捤昶㙣㌸扥戶㈳㥢㠱㘸晡散㠴㘶㕥敤㠴㌹搹㘳㌰㌷㜵敤㉤慤挶愸挱〷㥢㌹㡦㠹㐴㐶㐷㐶挷ㄳ㤱攸攸昰愸挱戵㑢ㅡ摢㤷戴ㅡ㘳㥡㡤㈵敤慤㝡攳愸挱〷㉣挹㌶㌶攴㘶ㄸ㉢收戵㉣㌲㥡挷ㄸ搹㜰㉣慢挷搳㤱㜸㈲㔱挸㘴搲㝤〶㈱昲散摡〹〷戴ㅡ㠵戶晦㔵捣㥤ㄹ㜳㑥敤㠴搱戳㡤昶晦㔵捣㕤㄰ㄳ㈱㈷戶㌴改つ捤晦愳愰㔵㕣愶㠹㠹㐶慥㠱ぢ摦㌰㕡ㅢ㥡ㄷ㡣㐶摡㐵愰搱㑢㡤ㅥ摦搶戶愴㘹㌱搷愳㕡愳戱㜱慥㔱㤰ぢ扤㘹㘲㕢晢〱㝡㙢㔳㕢㥦㈶昲㌳㕡㡤收㥣搱戶㔵搳愴攵㌹愳搱㌲㙣慢㙥㍡㔸㙦㥤慤㌷ㄹ㤵㥣愸㘹㌲㤷攱戴扣搱摣摥搰扥愲㙦搳㐱㙤挶㕣扤㜹㠱㐱㤳慡愶㈹㑢ㅡ昲愲戲ㄲ㝦㘵ㄵ扢昹㘵㈶ㄷㄴ昲㘹慡㕤愸户戶换ㅥㄷ㘱挴捦搶戱扡挸戹㈸捡㡢慢搴㘰㤷ㄷ㤷㔹㕤㐳搳っ愳戵搹㘸攴㈰㕣㤲㈳㕤㐶ㄲ㤰戹ㅣ㙣㔲㙡㜶戸㤴㐴㙦㙢攳攳扣㜰㤴挰㘰㌴㘳㘷户戴㌶㘱㠵㥣㘵攸捤㘳昶ち㡦づ㠷ㄳ㤹㑣㍣ㄳ㡦挵ㄲ愹㐸㌴㤵㡡愶ㄲ愳敡摡昳ㄳ㡤愵㘳愸㡣愵攳攱㐸㍡ㄵて㘷㤲搱㜸㌴ㄱ捥㘸㐳㄰㐴ㅢ捡㜰挳搰㔴㑣㑦愵戵攱ㄴ㡤㐰㈳㉡㕦挵ㅥ挰㌹㉥户挲昲㝡扤扣㍥㕢㕥㥦㉢慦捦㤷搷ㅢ攵昵㠵昲晡〵攵昵ぢ换敢ㅢ捡敢㡦㈹慦㕦〴ㅢ昵慡敥搵慢摣㝡ㅤ㝥挵㡤㘳晥㜸挴晢搳㙥㌴戶㝤晥挵㑦〶ㅦ㉥戸搱换㝤挶㙥㤸ㄸ改㥣て㘴ㅡ改捣㍡ㄲぢ㐷㈳愹㐴㍡ㄱ㡥㘴㤲㥣搰㜶㠷㠳戶〷㥡挰㥥㡣㌱㌵㤱搴㐶㔲㌴ち㡤㄰㕢㤰㌳昳㝥昹戴攸晥㙢ㅦ摦㌸晥晥攷㍦敤晢㙤愲晥㜴挱ㅤ㡣ㅣ㜰㌴㈶㜶㉦ㅡ戰慢搱昶㘶攸㌰㥡㐰㠴〱㈶㘳戴㈸㐵㌱㌴㐲㍣㘵㡤㜶昷ㅢ扢て搸㉥昶扢搹扦摣㙤搵㜶㜷晣㜴攷㥤㠲㝢㌲㌹㕡〲ㄳ愳㡡㐶ㅢㅤ㜶㉥㤴ㄴ昶㌱㠹㔴㍡ㄲ㑢㈴㤳昱㜸㉡ㅥ搷㤲っ㥦㐲ㄳ㐸㌳挸搴㐴㑣换㔰戴てㅡ㈱ㅥ戳㐶晣㙥㔹敡搶愹㥦㕤㌲㘹晤晣搵ㅦ㝤昲捡捣戹㠲扢㑤㌹攲㝥㤸搸换㌵㘲挴㌹㘴㍣㤶㠸愵ㄳ戱㘴㌸㤳㠸㈴㌱ㅤ搳挶㌰晥晥㘸〲㘳ㄹ愵㌶㤱搱挶㔱㌴ㅥ㡤㄰て㔹㐳㥥搴㜰攸㐵慢㤷㙤㥣戱敥昱愷慥摢晣攱扤敢〴户㔷㌹㘴㉤㈶㕣㌳ㄹ㠹㜶㔲つ㘷㌲㠹㜰㉡㥡㡥㐶挳挹㜸㈴ㄵ㡥㘵戴㠹っ㍦〹㑤㘰㌲㠳㑣㑤愷戴㈹ㄴ㑤㐵㈳挴摤搶㠸〷ㅥ摦愷敡搴㈵㝦㥣昵搰挵㠷摦㜲昱㔶晦扡㔵昰ㄳ㐱㡥㌸ㅤㄳ㍤㥣挹ㄹ㡣㍦ㄳ㑤㘰ㄶ愳㑣挳㑣捥愶㘸づㅡ㈱敥戰㠶扣㙦挸晣敢愷戶捥㥡㜳慡㜱扤昱昹㑥㕦㙥ㄶ晣晣㤱㐳ㅥ㠸㠹愲㤹攴〶攷攰敡㕤㔳攷㌲㝣ㅤ㥡挰㍣〶㤹㠴㜵攷㈰㡡づ㐶㈳挴㙦慣ㄱ扦㥥㜳攳㌳捦慥挸㡥㝢攰㠴㜷ㅦ晣收捤挷ㅡ㐵㙦ㅡ攳ㅤ㌸ㄴ㑤て㘷昲㌰戸㘸㠷搳昹〸㌴ㄵ㔳㌰㤳昳㈹㍡ㄲ㡤㄰搷㕡㐳摥昴㘷㌱慤摦㍦㙥㤹㜶收挶㘳〶㉣改搷㕣㈷昸搱㉡㠷慣挷㠴㝢㙢㜴㉣㐹敦㍣ㅥつ〷㑤㐷ㄳ挸愲〱搵愴㤶愳㈸㡦㐶㠸㜵搶㠰摢㝥㌲慥㉤㌴敡慤摡昵戳挶昴㝥昸㠶晤摦ㄳ晣ㄸ㤷〳ㄶ㌰搱挳㜹㕣挰昸ぢ搱〴ㅡㄸ㘵㈶收昱ㄸ㡡ㄶ愱ㄱ㘲慤㌵攴づ愷㌶慤㙥ㅣ㘰㑣㕦㍤攴戵て㐷㤶扤晥㤱攰㐱㠳ㅣ戲〹ㄳ㍤ㅣ戲㤹昱㕢搰〴ㄶ㌳捡㈴っ㜹㉣㐵慤㘸㠴㌸挷ㅡ㜲搷昴扦挲て扤㝢搲㥣㜳㐴晢搹㉦㉥慥扦㔷昰㄰㐵づ搹㡥㠹愲㜵愷㜸搵〹㝢昷〲㑢ㄸ㝥㈹㥡挰㌲〶㤹㠱扤挰㜲㡡㔶愰ㄱ攲っ㌵攲㘳攷㌷慤㍣㌰㌰敤㠶挶搷づ扢晥敤㕢收〸ㅥて挹ㄱ㡦挷挴㝦晤昱㜰〲㐷㍣ㄱ㑤攰㈴挶㥤㠹㡦㠷㤳㈹㍡〵㡤㄰㈷㕢㐹〴㍦敤晢攵㕦㠷㔵㑦戹㈶㌳晣㠵戲㐵挷㥤㈹㜸㍣㈶㤳㌸つㄳ敥戵愹换㝤晢㑡㌸㘸慢搰〴㑥㘷㡣㈹㔸㥢捥愰攸㑣㌴㐲㉣户〶散慦ㅤ戲昷㘷㌳捥㥣㜴捤㤶换扥㔸昶搶㥢愷〸ㅥ晢挹〱捦挲㐴てㄷ敤㙡挶㕦㠳㈶㜰㌶愳㑣挵愲㍤㠷愲㜳搱〸㜱慣㌵㘴摤㘵ぢ〷敤㜳㜲㘱昶㔹挷㉥昸愰㍣㕢㍥㐹昰㐸㔳づ㜹㍥㈶摣昳搸攵㕥攱〲㐶扦㄰㑤攰㈲挶㤸㠹㜹㕣㑢搱挵㘸㠴㌸挶ㅡ昰愹㌵扦㍣昴愰㘳扦㥥㝣昶搳㌷㥦㔷㜹挱搱㑦〹ㅥ搵捡〱㉦挱㠴㝢挰㉥㌷搱㑢ㄹ晤㌲㌴㠱换ㄹ㘳㍡〶㕣㐷搱ㄵ㘸㠴挸㔹〳捥㤸摡晢㠵㌵扦㕢㌲攳搶㤳㐶昷㜹慡攵㠷㘳挵〰ㅡ攳ㅤ昸ㄵ㥡㝤㥤ㅦ㈸搸昱㐵㘲㤱㘴㍡㤵挸㐴挲㤹㔴㌲ㄳ㑢㘵㍡昷昶摥㝤挴㔵〸愰㕤捤㔰搷愰挱挷㑢㔲扢㤶愲昵㘸㠴㤸㙦㈵戰摤散㘹昳㜷㝤收晣挹昷て扦㘱挷〹换㌳㝤〵㡦摥㘵〲搷㘳㘲㡣㌳〱ㅥ捣㠴㔳㤱㘴㌸ㄵ挳㌱㜷㌸㥤㡥愵㔳㈹挷㡡ㄵ㡤捡㠳㈰ㅣ㌱愴㔳改㔸㉣㤶搶㙥攰㜸㌷愲〹晣㥡㔱㙢㌳㜱敤㌷ㄴ摤㠴㐶㠸㠳慣ㄴ昶捥摦扤散戰㈷挶㑣戸愸㑤扦㜴昱㌱㠷捤ㄱ晣敥㈰㔳戸〵ㄳ㍤㕣戱㙥㘵晣摢搰〴㙥㘷㤴㠹㔸戱敥愰攸㑥㌴㐲捣戶㠶摣慣㝦㝣㜳攴愵戹戳捦搹㜵换㑢ㅦつㅦ㜴户搸㥥挶㜸〷㌶愰改搹㍥㘳㈳㍣戴扢攸晢㍢㌴㔸戳㘲摡摤ㄴ摤㠳㐶㠸㈹搶㠸户㙥晣愲㘶摡ㄳ㘳愷慤ㅢ戸摤㙤㥦㕦㝣挳㈰戱〳㡤昱づ摣㠷收扦摥㘷摣㡦㈰摡〳っ昷㈰㥡㡡ㄹ搸㘷㍣㐴搱挳㘸㠴ㄸ㘷㈵㤱摦晥敥㤳㌶昵ㅥ㌱敤扣㜱ㅢて扡昴㑦扢戴㡡ㅤ㘹㡣㜷攰ㄱ㌴晦㜵ㄲ㡦㈲㠸戶㠹攱㌶愳愹㤸㠶㈴ㅥ愳攸て㘸㠴挸㔸㐹㡣摥㜶挳捡攷㙡扥㤹㜴晦戸搹㤳㉥攸㍦昵ㅥ㌱㤰挶㜸〷晥㠸愶㠷㡢晢㑦㜰搱㥥愰昳㤳㘸戰㤵㘵戴愷㈸㝡ㅡ㡤㄰㔱㙢挸愳搷晤改捡㕦て㍦㘰搶捡摦㝥㌸㌶㝥捤戹〳晡㍣ぢ昵㠱搶戱晤挴㔶㝤ㄹ扥㉤㜵㝥ㄱ挳户㑦晥敢晥ㅢ㈸扥㠰ㄶㄲ㠵㔴㈱ㄲ挹㈷挲㝡㑣慦ㅡ㠲戰㍦昷慢づ㍦㌳晡ㄴづ㘹㘸捥户㉣㤳摦㝤㜶㥡愰户ㄹ㥤㕦㠵㐶㕡扡〹㉤㑢㥡昳㙤〳晤㤵㜵敤㝡扢戱愳㕢搷ㄹ挴攳㔶㠷㙦㠶㐶㥢ㅣ㙦㘷户摢挱㝡攳ㄲ㘳晣昲〶㔳㍤挸愵挶昷挲㤶㙣㘹敤攴㔶攳㔸㕢敢挹㘸㍣㑥㕣㉣㤵戱㍤㜳㘹慡捣扣〶搷㉥㙣㘹㌳㥡㘵㝡㈳㥢づ㘸挸㉤㌲㕡敢っ㥥昶㌰昲㜲㔶〷㔰㘵㝤㌹ㅤ㌹愷ㄹ㌳㡡慦㥢昹愱㑥㘹㘱搲昲㜶愳㌹㙦攴㤱敦㘲愳戵㝤挵㍣㍤摢㘸㙣㕢㘴㘲㡥〹挵づ㐵攲挹㉤戹㈵㙤戵㉤捤敤慤㉤㡤挵㥡昱昹愵㍡扥㄰攷㘷戵攴つ㝣㥦慤攴慢㑣㤴㔵㔴〸㔱戶愷摦㤷㑡挶㙤ㅢ㉤ㄷ㠴㘳ㄱて挲㌲摦扥㜸戵ㅢ㍤ㄷ㜳㠷戹㘸㌴戸㑥㤶て敦㈶㤸㡣换㌰㝢㤴㌶㜴捣ㄳ捦ㄱ搱㝡昷搲搶㌲㐷㝢挹晤晦㌵㉥㉦敦㘷捤晤愴愵㌸㘹㌰㔵㙦捥㌷ㅡ慤㕤㥥攱ㄲ捣㐸㝢づ㑤搵摥搸㥡㑢搲慢㠴㠵㔸㉥㔶㔴㉤㙢挸户㉦っ㉣㌴ㅡㄶ㉣攴昱ㅦ捥㠲㔵㔷ㄳ慤攷愵扤〰㤱戶㠵捤㡢㘸㠲挱戲挰㑢㌴ち〴戵㍦㥢晤慡愱昸扦攷愷㈳捡攱愵挹搳ㅦ㌸㔷搵㔶搵㌴戹愵戵慤愲挲㙦㉥愷敡㙤ぢ摢戹㝡㜶慤㘴扣㤷搹晣〵㑤搵㜰㌴摤㥥敤愸㠱㔱㈵㑦敡昴㙤㥡㘸ㄴ㜴㥣㑡㤳㕢户搰慢㥡捣戳㌳ㄳ㡤戶㥣挶搳㌸搳戰慤㉣て㘰ちㅢ㝦㥦㈶慥晤挶昲昶㠹㝡扢摥慢〹㈷㠴戰㤴㌴ㄸ㡤㤴㕥收ㄴ㍤晢㑡㤹昲づ㕡㍤㐴〸挹㐹㐷㤴摥㔲㘰㐶挲㠶㠳敤愵慣挲㙡扢㥥〹攴扥㌳㘶㈲攰㕥搱㡢㑦散攰㝣㔳㝥㡡搱㍣㙦挵㘲愳㡤收搵㠱㉥㔱扡㌷㉦〶㥢㤳换ㅥ搴摥搰搸㌶ㅡ㤹㑥㘹㙤㔹戲昸㝦ㄹ㠷戱戴㔷搰愸㔷搵慥㔸㡢㝦晥㍣〱㔷㔹慦愵㕣㌶昵昵㘵搵㡣㐶㠹㌶㡣つ搷㔶〴晢〹晦挹㤷昶〶晥ぢ㜶愵慢ㅡ〱㡢㥥㥣〴慢㠲㝤㥦㈶㄰㥡搷㙡挸搳㝡搵戲〳摡㝤㥢づ㘹㘹㕤㤴㙤㘹㔹挴昵㘹㉢搹㙢㕢㘸ㄸ敤㍣㔵搶摢㍡㌵㈸㑦〱ち㔱㔱㔱㜴㍥换㜱㑥㙤ㄷ挴て扣㠳愶敦昸挶挶挱㉡㘲㕢攰㕤㠸㉡㜰搲㉥搰㠱㠹攰戴〹戳昶㑡㡣㕥摥搸戶㕣散㠴昹攵㠹愶㝢㝢慤晢攷挰㠵〳挶㕦扦攱挴攷捡㠶昵㍦㑥っ戴ㄴ㥥㔳㕥扢㈳挲㄰扣戵扦愲ㄱ㍢挰㡣晢ㄱ㑣ㄷ扦戴て搱搷㍥㘲昳㌱ㅡ散つ㈴㕦散っ㍥㌵扢㘲て晣捦ㅤ㠲昶ㄹ㥢扦愱ㄱ㈳搱㜰㜳搴㍥㐷愳㕥㈲㠴昸㕣捡㜲㐹敤〹戱㜷㐹㝤つ㘹㔰敢㐲㈷㐶挱㠲㑢㑢㈳ㅤ㡤㍣㌴戲㄰〱〴昶〵㔰㘵㈹㍣愷攰昶㠶㥢〴昰㙦晡㔷挰捣ㅦ挰㡦ㅣ㠳㘰㌴慥㘳づ〰攵㘶㔷㠴愱㤳〰㉡㈰搰㜸㜱㐲㐴㈱㤲〰慡搰㔳㉦昱摤㡦づ〰ㄱ㠸扤〰㌴挶搴扡搰㠹ㄸ晣晣〰㝣㠱攰扥〰㍥户ㄴ㥥戳㠲㐹㐴ㅡ挲㉣戶㘱捡㥦挱捣ㅦ㐰㝦愸戵〱㙣戶㐵攳〰戰扤搹ㄵ㈹〴㤱〰㜶愰搱㡥㘸㐴〶㈲〹㘰㈰㝡敡㈵摥㜳〲㐸㐳散〵戰ぢ㘳㙡㕤攸挴㍥昰昳〳昰㙡㈹〰慦㔸ち捦㐹捡㌱㠸㌴㠴㔹散捥㤴㕦㉥〹㘰㑦愸戵㤱㙣㐶愱㜱〰ㄸ㙤㜶挵晥〸㈲〱散㑤愳㌰ㅡ㌱づ㈲〹㈰㠲㥥㝡㠹㘷㥣〰挶㐲散〵㤰㘰㑣慤ぢ㥤ㄸて㍦㍦〰㥢㑢〱搸㘴㈹㍣愷㑣㈷㈲搲㄰㘶戱㍦〶ㄵ㡦㤴〴㌰づ㙡㙤㍣㥢〹㘸ㅣ〰㈶㥡㕤㌱〹㐱㈴㠰㐹㌴㥡㡣㐶昰〴慡〴㌰〵㍤昵ㄲ昷㌸〱㑣㠶搸ぢ㘰〶㘳㙡㕤攸挴㔴昸昹〱戸慤ㄴ㠰㕢㉤㠵攷っ敥っ㐴ㅡ挲㉣收㌱攵㥢㑢〲㌸ㄸ㙡敤㄰㌶㠷愲㜱〰㌸摣散㡡㤹〸㈲〱ㅣ㐱愳昹㘸挴㙣㠸㈴㠰㈳搱㔳㉦㜱慤ㄳ挰㉣㠸扤〰㜴挶搴扡搰㠹㌹昰昳〳㜰㘹㈹〰㤷㔸ち捦昹攴戹㠸㌴㠴㔹ㅣ挳㤴㉦㉥〹愰ㄱ㙡慤㠹㑤㌳ㅡ〷㠰挵㘶㔷搴㈱㠸〴㜰㉣㡤㕡搱㠸㠳㈰㤲〰摡搰㔳㉦㜱戶ㄳ挰㍣㠸扤〰㤶㌱愶搶㠵㑥ㅣっ㍦㍦〰愷㤵〲㜰慡愵昰㥣摥㍥っ㤱㠶㌰㡢㔳㤸昲挹㈵〱㥣〶戵戶㤲捤㉡㌴づ〰㘷㤸㕤㜱㌸㠲㐸〰㘷搲攸ㄷ㘸挴㝣㠸㈴㠰戳搰㔳㉦戱搴〹攰〸㠸扤〰捥㘱㑣慤ぢ㥤㌸ㄲ㝥㝥〰ㅡ㑢〱㔸㘴㈹㍣㈷摢㡦㐶愴㈱捣攲㤷㑣戹愱㈴㠰㑢愱搶㉥㘳㜳㌹ㅡ〷㠰㉢捣慥搰ㄱ㐴〲戸㤲㐶扦㐲㈳㜲㄰㐹〰㔷愱愷㕥攲㘸㈷㠰㉣挴㕥〰敢㘱ㅦ搴扡搰㠹㍣晣晣〰ㅣ㕣ち挰㐱㤶挲㜳昲㥦㈷昰㠷㌰㡢㕢㤸㜲㕤㐹〰户㐱慤摤捥收づ㌴づ〰扦㌵扢㘲㈱㠲㐸〰ㅢ㘸戴ㄱ㡤㌸〶㈲〹攰㉥昴搴㑢㑣㜷〲㘸㠰搸ぢ攰㕥挶搴扡搰㠹㐵昰昳〳㌰慥ㄴ㠰戱㤶挲㜳㈹愲ㄹ㤱㠶㌰㡢㐷㤹昲㤸㤲〰㌶㐳慤㍤挶收て㘸ㅣ〰晥㘸㜶㐵ぢ㠲㐸〰㝦愲搱ㄳ㘸挴戱㄰㐹〰㑦愲愷㕥㈲敥〴戰ㄸ㘲㉦㠰㘷ㄹ㔳敢㐲㈷㕡攱攷〷㘰捦㔲〰昶戰ㄴ㥥ぢ㈳㑢㄰㘹〸戳昸ぢ㔳摥慤㈴㠰㔷愱搶㕥㘳昳㍡ㅡ〷㠰㌷捤慥㔸㡡㈰ㄲ挰㕢㌴㝡ㅢ㡤㔸づ㤱〴昰づ㝡敡㈵㜶㜶〲㔸〶戱ㄷ挰晢㡣愹㜵愱ㄳ㉢攰攷〷愰㝦㈹〰晤ㄴ〰昷㜵㥡ㄳ㄰㘹〸戳昸ㅢ㔳摥扡㈴㠰㉦愰搶扥㘴昳ㄵㅡ〷㠰㙦捣慥㌸ㄱ㐱㈴㠰扦搳攸ㅦ㘸挴挹㄰㐹〰摦愲愷㕥愲摡〹攰㈴㠸扤〰扥㘷㑣慤ぢ㥤㌸〵㝥㝥〰㝥晣愱挴愱昰て㤶挲㜳㡤㘸㈵㈲つ㘱ㄶ㤵攵㐸昹㝢㤸昹ㅦち〷愰搶㝡戱愹㐶攳〰㄰㌴扢㘲ㄵ㠲っ㘵愰摥㌴敡㠳㐶㥣㠱慥〴搰ㄷ㍤昵ㄲ㕦㘱っ晢换搰改㄰㝢〱㙣つ晢愰搶㠵㑥昰㐲㤴ㅦ㠰て㑢〱昸挰㔲㜸慥㔹慤㐶㈴〹㘰㐷愶晣㝥㐹〰㍢㐱慤つ㘲戳㌳戳敢晣㌶㌸搸散㡡㌵〸㌴㤴戳㌳㠴㐶㐳搱㠸㜳搰㤵〰㠶愱愷㕥攲㜵㈷㠰戳㈱昶〲搸つ昶㐱慤ぢ㥤㌸ㄷ㝥㝥〰㕥㈸〵攰㜹㑢攱戹㠲㜶〱㈲㐹〰㘱愶晣㙣㐹〰㔱愸戵ㄸ㥢㌸戳敢〴㤰㌴扢攲㐲〴ㅡ捡搹㐹搱㈸㡤㐶慣㐵㔷〲挸愰愷㕥攲て㑥〰ㄷ㐱散〵㌰〶昶㐱慤ぢ㥤戸ㄸ㝥㝥〰ㅥ㈸〵攰㝥㑢攱戹愲㜷㈹㈲㐹〰㤳㤹昲扤㈵〱㑣㠵㕡㥢挶㘶㍡戳敢〴㌰搳散㡡换㄰㘸㈸㘷㘷ㄶ㡤㘶愳ㄱ敢搰㤵〰收愰愷㕥攲づ㈷㠰换㈱昶〲愸㠳㝤㔰敢㐲㈷慥㠰㥦ㅦ㠰ㅢ㑡〱戸摥㔲㜸慥㌰㕥㠵㐸ㄲ挰㝣愶扣扥㈴㠰愳愰搶敡搹ㅣ捤散㍡〱㘴捤慥戸ㅡ㠱㠶攲慤攵㘸㤴㐷㈳慥㐵㔷〲㌰搰㔳㉦㜱戹ㄳ挰㌵㄰㝢〱㌴挰㍥愸㜵愱ㄳ敢攱攷〷攰晣㔲〰捥戳ㄴ㥥㉢㥣㌷㈰㤲〴搰捡㤴捦㈹〹愰ㅤ㙡㙤〹㥢愵捣慥ㄳ挰㜲戳㉢㜸㘵㜳㈸㘷㘷〵㡤㡥㐳㈳㝥㠳慥〴㜰㍣㝡敡㈵㔶㌹〱晣ㅡ㘲㉦㠰㤳㘱ㅦ搴扡搰㠹㥢攰攷〷攰戸㔲〰㔶㔸ち捦昵搵㕢ㄱ㐹〲昸〵㔳㕥㔶ㄲ挰㙡愸戵㌵㙣捥㘶㜶㥤〰捥㌵扢攲㌶〴ㅡ捡搹㌹㡦㐶攷愳ㄱ㜷愰㉢〱㕣㠰㥥㝡㠹㘶㈷㠰摢㈱昶〲戸ㄸ昶㐱慤ぢ㥤戸ㄳ㝥㝥〰昲愵〰攴㉣㠵攷㙡敦㐶㐴㤲〰㝥挵㤴昵㤲〰慥㠶㕡扢㠶捤戵捣慥ㄳ挰㜵㘶㔷摣㠵㐰㐳㌹㍢搷搳攸〶㌴攲㙥㜴㈵㠰ㅢ搱㔳㉦㜱愸ㄳ挰敦㈰昶〲戸ㄹ昶㐱慤ぢ㥤戸〷㝥㝥〰㘶㤷〲㌰换㔲㜸㉥㍥摦㡦㐸ㄲ挰㐶愶㍣愳㈴㠰摦㐱慤摤捤收ㅥ㘶搷〹攰㍥戳㉢ㅥ㐰愰愱㥣㥤晢㘹昴〰ㅡ昱㄰扡ㄲ挰㠳攸愹㤷㤸攰〴昰㈰挴㕥〰㡦挰㍥愸㜵愱ㄳて挳捦て㐰扡ㄴ㠰㤴愵昰㕣昸㝥ㄴ㤱㈴㠰㈷㤸㜲愲㈴㠰愷愰搶㥥㘶昳っㅡ〷㠰攷捣慥搸㠴㐰㐳㌹㍢捦搳攸〵㌴攲㌱㜴㈵㠰㉤攸愹㤷ㄸ攵〴戰ㄹ㘲㉦㠰㤷㘱ㅦ搴扡搰㠹㍦挰捦て挰搰㔲〰㠶㔸ち捦㐵昷㍦㈱㤲〴昰㌶㔳摥愵㈴㠰㜷愱搶㍡搸扣挷散㍡搷㠰扦㥡㕤昱〴〲つ攵散㝣㐰愳て搱㠸愷搰㤵〰㍥㐲㑦扤挴戶㑥〰㑦㐲散〵昰ㄹ散㠳㕡ㄷ㍡昱㌴晣晣〰昴㈹〵愰户愵㜰㤷〰㔴㍤㠷㐸㍤戸㜴摢㥢〹ㄷづ㙥㌰㤶昱㕡搳㔶〵搴㍡搷㉥㘹㙢㙦㤱ㄷ挶晡ㄶ㈶戶捣㙥㘹㥦搸搰戶戸㔱㕦搱慦㘰㑤ㅣ戲搰㘸挶㘵敢㔶㕣扤㜶挹㕡ㄶ㉦㌶昲㕡愱慥㘵㐹㙢捥㤸㌶昱晦挲㘵㙤捣ㅦㄶ㥤扣愲㕤㉥昰晡捦慥搴㈲㠴挰㕡㠲㔷㔹搵ぢ〸攸扥攰㈶㉢慥ㅤㄷ挷攵㘴〸㠶㌵㥤㐴攷㌵戴㌷ㅡ扤ぢ昲挲戴㥣慥㉥㠰㈲㙡〱昲扤ち昳ㄶ攲㐲搴挴扥㠵㈹慤つ昹挶㠶㘶㠳ぢ愳扦㘹㍡搳㔸㠰敢晥〷戴戴㌵戰戸扤㙦㘱㕥慢摥摣戶㤸㤷㌰㜳㉢戶㈹敡挹㙢㥤㔵㠵〹つ捤㙤ㄸ㐶㉥㐵㑥搷ㄴ敡ㄶ戶㉣挳敦㉣㤶㌴㌵㑦搱ㄷ户晤㥦㔸㉡㠲㡢㐵扥攴愲ㄱ攵愲扣㕣㔴㤷㔷晦愷换㈷昰て㙣㘳晤捣戲慥挱㔸㑦摢㕢ㅢ戲㑢〸㑣㡥ㄱ㐵㕢挹㐶㉥挳戲慡㉤㤸㜲㕦慣㜴㉣㐲㔷愵〱㜳㉤晡晤㠰敦㐵㙦晢挷㉢㠳㘰慥㝤㡢㜴晡晣ㄳ捤昴㈹〷㑤敢慣挱昹慦㝥〹㔲昵㈲㈲晦散㤲㠷〱㌰摥捡㕣㠵㔸〶挱㌵ち㕢㈶搶〴昶摣慢㘵戰㈰㙤戸㠶㙥搵㌹㌹ㄹ㔷捤晢ㄴ㘶敡㔹愳ㄱㄷ晢㥢昴昶慤捣づ慢㉥昰㑢㠱㌶㑢㔷摢搲搴愴㜳㤵攳敦ㅤ敡㜲㝡愳㔱㕤ㄸ扦愴扤㘵㔶㐳戳㔶㐰㈳搷㑢㑢愴㉦㠷㐸㕦㙥㕥㤶㉦捣㘵ㄱ㤰㥣㘶慣㤶〵㝡㙢㐳晢挲愶㠶㕣㌵㍢㉣搴昹㍦戱慥㘲攳慦〴㑣昵㔲晢ㄲ昷㜵㝥昳㙡㍢ㄶ昷㘸㤴挶㄰ㅤㄷ㍦搶攸㜲ㄱ挰㍦昱ㅦ搶㠸㘰挷㈳㍦㔰戴敦㄰慤ち㙦〸慣㡤攷ぢ㜹㈹ㄶ㤲㉦㑥㠶㐴敥㥣挴㥦㘹㠰户昶㍤㑣㌹挱㜷攵换㘸扡㉣㈰攸〵㠳攰捣ㄶ㍤㍦㔹捦攱户㑢扤慣㕦㉥㔵㘳搱㜲㔷搳ㅡ㘲㐹㐷㉤慡㠴㔰㝤戴戴㈱㙦戴㔶㔳㔰㠷㕦㘶㔵戲ㄸ㈴㘰㉥㐳㕣摣慥㈸慢慡敡㕤敤㌷搶㌴ㄵ㙢戸㜵愱摣昹换慦㘹㥥昸㥦ㅥ㤸ㅥ换戹つ〶㉢搰㙡晦挶戴昶〳攷改㉦攸㜲㝥㕣〶㍦搲攰㈷㌴㔵慦㐰改㕥㌶挵搵ㄵ愸挱搰㘰㔴㈹㝦昳挳扡㡦㙡搴㐸挸㠲㤱㉡㌹㈳扤ㅤ㠵ㅥ〱戳挶愳㕡晤㤰㈸㔰㠷戵摣挸〷捤晤㉢ぢ㑡戸㌸捡换㉢戱愸〳敥㈲㌹捦戰〸搶㔴㘷挸ち㄰戱㌳㔲〸戰㐲戰㌷㌷ㄶ挴慦攷㉦㘶㕥㠲ㄴ搷戲㝦挲㝦昲ㄵっ㙡攵㈴㄰ㄴ㙦愰㔵㌳摥㠷㤲㈰㤷㥡〶攴㌸敦㠵㐶晣ㄵ㕤㝥晣㘳㔲㝤㔸㠹て搱攳〷㔶㔹㠰㍦愵晡戹㍢㐸昱ㄱ㍣戸㤳搴〲っ晣㌱愶戸敦戱搷挵㙡㐸扢㕦ㄷ㍦愵〷摥ㅡ㝦㤹愷搶㐵昱ㄹ㈴㙡㌶戰戸搴〲收㘲搶㝡搳昰㙦晥〶㝤㘸搰㤷〶㥦挳㠰ぢ㌹戰ㄵ㝡㌶㍣晥㜴挷〷㕥〸㌶㠰昷戵㈳愸〳摥搶っ扡つ㠳晥ㅢ〶㙥㜸㍦㐲㈶攱㘹昲㜷㘸攸㤵戹㍥㐹〴㤷㤳〴搵㥦㐱㌸㤷㐵愰戶㠵戴㝢㔰攵㜰㤳愰戶㤳㐱捣㡥㘰㌹㠲て愸敤㘱愳敤㐰㐳㤶㉡昸ㄸ散㐸㠳㠱㌴㘰昵㠲〴戵ㄳ㝡㌶㈸晥敡挸〷搴捥戰〱㈸㔶㌰愸愰づ㔰扢㌰攸㘰〶㘵戵㠱ㅢㄴ㑢っ扡〱挵〲〴〹㙡㈸㠳戰ㄲ愱〸搴㜰㐸扢〷挵㡡〵晣攱㈷㘵っ㠲〹昹㘶搹㠲㑡搹戱㐶敤ちㅢ㙤㌷ㅡ戲愴挱挷㘰㜷ㅡ散㐱〳㔶㌹㐸㔰㝢愲㘷㠳攲㡦愵㝣㐰㡤㠲つ㐰敤攲〸敡〰戵ㄷ㠳㡥㘶㔰㔶㈵戸㐱戱ㄴ愱ㅢ㔰㉣㔴㤰愰挲っ挲㡡㠵㈲㔰㔱㐸扢〷挵捡〶晣攱㔴㈷㠳㈸㔰㉣㙦昰攱㄰㠷㡤㤶愰㈱㑢ㅦ㝣っ㤲㌴㐸搱㠰搵㄰ㄲ㔴ㅡ㍤ㅢㄴ㝦攲攵〳㙡ㅦ搸〰ㄴ㉢㈲㔴㔰〷愸㝤ㄹ㜴㍦〶㘵昵㠲ㅢ搴㌸挸㑣㔰㍣戰㤳㉦昷愶㌷ㅥ㈶ㄲ搴晥っ㌲〱扤㈲㔰攳㈰敤ㅥㄴ㉢㈰昰㠷昲〸〶挱㠴㝣戳っ㐲愵散㔸愳㈶挰㐶慢愵㈱㑢㈴㝣っ㈶搲㘰ㄲつ㔸㌵㈱㐱㑤㐶捦〶挵㕦愶昹㠰㥡ちㅢ㠰㘲攵㠴ち敡〰㌵㡤㐱愷㌳㈸慢ㅣ摣愰㔸摡搰捤ㅡ挵挲〷〹㙡㈶㠳戰〲愲〸搴㙣㐸扢〷挵㑡〹晣攱ㄷ㙥っ愲㐰戱㕣㐲愵散〰㜵〰㙣戴〳㘹挸㔲ちㅦ㠳戹㌴愸愳〱慢㉢㈴愸㜹攸搹愰昸㝢㍡ㅦ㔰〷挳〶愰㜴㐷㔰〷愸㐳ㄸ昴㔰〶㘵㌵㠴ㅢㄴ㑢㈰扡〱挵〲〹〹敡㜰〶㘱愵㐴ㄱ愸昹㤰㜶て㡡ㄵㄵ昸挳慦攴ㄸ㐴㠱㘲㔹㠵て㠷愳㘰愳搵搳㤰㈵ㄷ㍥〶㐷搳㐰愷〱慢㌰㈴愸㉣㝡㌶㈸晥っ搰〷㔴ㅥ㌶〰挵㑡っㄵ搴〱捡㘰搰〲㠳㥥〲〳㌷愸搳㈰敢〶ㄴぢ㈹㈴愸㠵っ挲㡡㡡㈲㔰挷㐰摡㍤㈸㔶㕥攰て㍦戵㘳㄰〵㡡攵ㄷ㉡㘵挷ㅡ搵〸ㅢ慤㠹㠶㉣捤昰㌱㘸愶㐱ぢつ㔸慤㈱㐱㉤㐶捦〶挵ㅦ㉦晡㠰㙡㠵つ㐰戱㘲㐳〵㜵㠰㙡㘳㔰摥㡤㐰戰扡挲つ㡡㈵ㄵ摤㠰㘲挱㠵〴戵㤴㐱㔸㜹㔱〴㙡㌹愴摤㠳㘲㠵〶晥㜰㍥㥥㐱ㄴ㈸㤶㘹愸㤴ㅤ愰㡥㠳㡤㜶㍣つ㔹挲攱㘳㜰〲つ㑥愴挱㔵㌰㤰愰㑥㐲捦〶挵ㅦ㕤晡㠰㍡〵㌶〰挵捡づㄵ搴〱敡㔴〶㍤㡤㐱㔹㠵攱〶挵搲㡢㙥㐰戱㌰㐳㠲㕡挵㈰慣搰㈸〲㜵〶愴摤㠳㘲㈵〷晥昰ぢ㍦〶㔱愰㔸捥愱㔲㜶㠰晡〵㙣戴戳㘸挸㔲てㅦ㠳搵㌴㔸㐳〳㔶㝦㐸㔰㘷愳㘷㠳攲㑦㐵㝤㐰㥤ぢㅢ㠰㘲〵㠸ち敡〰㜵ㅥ㠳㥥捦愰慣搶㜰㠳㘲㠹㐶㌷愰㔸挰㈱㐱㕤挸㈰慣攴㈸〲戵ㄶ搲敥㐱戱攲〳㝦昸㤹㈰㠳㈸㔰㉣晢㔰㈹㍢㐰晤ㄲ㌶摡㈵㌴㘴㐹㠸㡦挱愵㌴戸㡣〶慣ㄲ㤱愰㉥㐷捦〶挵ㅦ戸晡㠰扡〲㌶〰挵㑡ㄱㄵ搴〱敡㑡〶晤ㄵ㠳戲慡挳つ㡡愵ㅣ摤㠰㘲愱㠷〴㜵㌵㠳戰攲愳〸搴戵㤰㜶て㡡㤵㈱昸挳慦ぢㄹ㐴㠱㝡ぢ㔳㉡㘵〷愸敢㘰愳㕤㑦挳户晤つ㙥愰挱㡤㌴㜸〷〶ㄲ搴慦搱戳㐱昱㜷戹㍥愰㙥㠲つ㐰戱愲㐴㡤敡〰㜵㌳㠳摥挲愰慣晥㜰㠳㘲挹㠷〹慡攴㜱ㄴぢ㐲㈴愸摢ㄸ㠴㤵㈱㐵愰敥㠰戴㝢㔰慣㈰挱ㅦ㝥㤰挸㈰ちㄴ换㐸㔴捡づ㔰扦㠵㡤戶㠱㠶㉣㌱昱㌱搸㐸㠳扢㘸挰慡ㄳ〹敡㜷攸搹愰昸摢㘱ㅦ㔰昷挰〶愰㔸㜹愲㠲㍡㐰摤换愰昷㌱㘸㈵㜲㜱㠳㘲㘹㐸㌷㙢ㄴぢ㐷㈴愸〷ㄸ㠴ㄵ㈴㐵愰ㅥ㠲戴㝢㔰慣㌴㐱㝥昸〹㈳㠳㈸㔰㉣㌷㔱㈹㘳㔲㝤㈹晥㍤㙣戴㐷㘸挸㔲ㄴㅦ㠳㐷㘹戰㠹〶慣㑥㤱愰㌶愳㘷㠳攲㙦㥥㝤㐰晤〱㌶〰挵ちㄵㄵ搴〱敡㜱〶晤㈳㠳戲㥡挴つ㡡㈵㈴摤㠰㘲㠱㠹〴昵〴㠳戰搲愴〸搴㔳㤰㜶て㡡ㄵ㈹ㄲ搴搳っ愲㐰つ㠱㔴愵㡣㐹〵敡ㄹ搸㘸捦搲㤰㈵㉢㍥〶捦搱攰㜹ㅡ戰㡡㐵㠲㝡〱㍤ㅢㄴ㝦愹敤〳敡㐵搸〰ㄴ㉢㔹㔴㔰〷愸㤷ㄸ昴捦っ捡慡ㄳ㌷㈸㤶㥡㜴〳㡡㠵㈸ㄲ搴㕦ㄸ㠴ㄵ㈹㐵愰㕥㠵戴㝢㔰㐹戸㐹㔰慦㌱㠸〲挵昲ㄵ㤵㌲㈶ㄵ愸搷㘱愳扤㐱挳戴扦挱㥢㌴㜸㡢〶慣㜶㤱愰摥㐶捦〶挵㕦㤸晢㠰㝡ㄷ㌶〰挵㡡ㄷ㌵慡〳㔴〷㠳扥挷愰慣㑥㜱㠳㘲㐹㑡㌷愰㔸戰㈲㐱晤㤵㐱㔸戹㔲〴敡㐳㐸扢〷挵ちㄷ〹敡㈳〶㔱愰㔸收愲㔲挶愴〲昵㌱㙣戴㑦㘸挸ㄲㄸㅦ㠳㑦㘹昰ㄹつ㔸ㄵ㈳㐱晤つ㍤ㅢㄴ㝦ㄹ敦〳敡ぢ搸〰ㄴ㉢㘳㔴㔰〷愸㉦ㄹ昴㉢〶㘵ㄵ㡢ㅢㄴ㑢㔷扡〱挵挲ㄶ〹敡ㅢ〶㌹ㅡ扤㈲㔰晦㠰戴㝢㔰慣㠴㤱愰扥㘵㄰〵㡡攵㌰㉡㘵㑣㉡㔰晦㠴㡤昶㉦ㅡ收晤つ扥愳挱昷㌴㌰㘰㈰㐱晤ㅢ㍤ㅢㄴ㝦挱敦〳敡㐷搸〰ㄴ㉢㘸搴愸づ㔰㍦㌱㘸ㄹ㑥换ぢ㔶扢戸㐱戱挴挵〴㔵昲㔳㡦〵㌰ㄲㄴ捥摣㤶㠹愵攸ㄵ㠱挲敦㘰㝦〶愸攵㜰㤳愰慡ㄸ㐴㠱㘲搹㡣㑡ㄹ㤳ち㔴〰㌶㕡㉦ㅡ戲愴挶挷愰㥡〶扣㠱㤹㘰㤵㡤〴ㄵ㐴慦ㄳㄴ敥㌳攰〳慡て㙣〰㡡㤵㌶㉡愸〳㔴㕦〶摤㡡㐱㔹ㄵ攳〶挵㔲㤸㙥搶㈸ㄶ捡㐸㔰㈱〶㘱挵㑣ㄱ愸㙤㈰敤㝥㡤㘲㘵㡤〴搵㡦㐱ㄴ㈸㤶搷愸㤴㌱愹㐰昵㠷㡤㌶㠰㠶㉣扤昱㌱搸㤶〶摢搱㠰搵㌸ㄲ搴昶攸搹愰㜸㜷〴ㅦ㔰㍢挲〶愰㔸㤱愳㠲㍡㐰つ㘴搰㥤ㄸ㤴搵㌳㙥㔰㔷㐳搶つ愸㙢㘰㈲㐱敤捣㈰慣慣㈹〲㌵ㄸ搲敥㐱戱〲㐷㠲ㅡ挲㈰ち搴昵㤰慡㤴㌱愹㐰つ㠵㡤㌶㡣㠶㉣搱昱㌱ㄸ㑥㠳ㄱ㌴㘰搵㡥〴戵㉢㝡㌶㈸摥搴挱〷搴敥戰〱㈸㔶敥愸愰づ㔰㝢㌰攸㥥っ捡㉡ㅢ㌷愸摦㐱搶捤愶挷挲ㅢ〹㙡ㄴ㠳摣㠳㕥ㄱ愸搱㤰㜶て㡡㤵㍡ㄲ搴摥っ愲㐰戱㕣㐷愵㡣㐹〵㉡っㅢ㉤㐲㐳㤶昲昸ㄸ㐴㘹㄰愳〱慢㝢㈴愸㌸㝡㌶㈸摥㜸挲〷㔴ㄲ㌶〰昵㠸㈳愸〳㔴㡡㐱搳っ捡㙡ㅣ㌷㈸㤶攰㜴〳㡡〵㍡ㄲ搴㍥っ挲㑡㥤㈲㔰晢㐱摡㍤㈸㔶昴㐸㔰㘳ㄸ㐴㠱㘲㔹㡦て㠷晤㘱愳㡤愵㈱㑢㝥㝣っ挶搱㘰㍣つ㔸〵㈴㐱㑤㐰捦〶挵㥢㘳昸㠰㥡〸ㅢ㠰㘲㈵㤰ち敡〰㌵㠹㐱㈷㌳攸摢㌰㜰㠳㘲愹㑥㌷㥢ㅥぢ㜹㈴愸愹っ挲㡡㥥㈲㔰搳㈱敤ㅥㄴ㉢㝦㈴愸ㄹっ愲㐰戱晣㐷愵㡣㐹戵㐶捤㠴㡤㌶㡢㠶㉣つ昲㌱㤸㑤㠳㌹㌴㘰戵㤰〴㜵〰㝡㌶㈸摥搲挳〷搴㕣搸〰ㄴ㉢㠶㔴㔰〷愸㍡〶㥤挷愰慣㉦㤰挹ㅥ挴㥥㤵㙣ㄵ慦ㄱ扢㉦㝤㝡㉥㑢换ㄱち扣㐰㕤搷扥愲ㄱ㐵〱㥣攴愵㔰㜳㡡ㄷ㜵㠳㔲㠶ぢ戴㉤慤戸挸㔴改扥㍢㠱敤晢㉣〶敥摤摦㜵攷〷改㐶つ慦㝦㔷摤昴扤昷敥〶戶㍦ㄳ敦晣ㄹ㌸㝤昸ちㅣ㠲ㄴ晢捦㙡挸戵戶戴戵ㄴ摡〷搷愱攰㘵㌰敦愴㔱㈸㉢ぢ㡦慦晡㌵㈲晡㡥挹ㄹ慢㙣收㑤ㅡ㤷昲㤷攵挱㐵捤㉤换㥡㘵㌶㔵㙤扣愱㠸攴搵慢ㄷ㠷〹㜲ㅣ扥㠶〱㕥㠸搷捡改慣ㅤ㠶戶㙦㐵㠸ㄷ㥢昱㔷ㄶ㌸ㅣ晤ㄱ戵ㄳ㙡攷搶㐷㤲戹㜰㌴㥢捥攳ㄶ㐱挹㜸愱愰㘷昴㝣㉥㤱㑦ㄶ㈲ㄹ㈳㤷㑥愶㌳㠱㈳㙣㔳摣㤲づ户㑥攱敤ㄲ昳㤱㌸敥ㅡ愴㐷ㄲ㌱〳㜷㔱㡣ㄵ㡣㘴㌲㤳换㠵㜸ㄹ㥢攱戵昹昰搱㡥㐴ㄳ攲搵㙢㈹㍡㡡愲㝡㡡㜸㉤扢搸慡慡ㅣ〷㍤㍦昷ㄲ㌳㐲㤴㠹慣挸㠹扣㌰㉡㝢昵ㄲ㈳㕣户捡昰㕣㥡戶敦㌵㄰〸昰捡㜴搵慦㠰昹攷㌹ㄵ㉦㐵㍡昳搰㑤换㜱㔶昲㘸㠲愱ち〸㤸㔰挰㐰扢㑤敤㠴㝡晣〶㕥晤㉡㥥㙢㕥愰〰㜹ㅦ挸攵攵㜷摣扣戳㉤戰〰㤲慤㈱㈹扥ㄹ㘷㘰㈱挴㕢㐱散㈸搱〹㔵㕡搱戵づづ㍢㤴捤㈲㤸㘹㐳㌰㈵〲㔰捡〵摦〴ㄱ㈷攴扢ㅡ㔲㙥㉣攲㐲捣㈵㔷㔱㈸捡〲㉤㌰㈹戹摥㠹昳㘱挶㜵慦㜸摤搱搴攰挷挲ㄹ敢㑥㄰㝤㉥戶㐰㉢晡收扡ㄳ㑦㈷愲㤹㘴㈲㥢换㐵昴㜸㌴㤷换㐶㈲㝡㌲㥥㑦敢扡㤱挰晤㈸㘳㠱㌶摢㌴ㅣぢ敢㠵㜰㉥ㅢ㑤挱㈲㥢捤㘶戲搹㘸㈱慦㐷㜰ㄷ㑥〸挲改㔰㙦㉢扣搶づㅦ㙤〹㥡㔰ㅦ㈵㕡㑡搱㌲㡡晡㉡㤱㙤㈵㐲ㄴ攱㉤捥挰㉣㜰搹㘲ㅡ㈷㡡改㜲〲㥡㘰㘸㙢〸㌰㔱ㄶ㌸ㄱ慤摦㌲㍡〹昲攲㘵㜴㌲㈴㍥换攸ㄴ㠸摤换㘸ㅢ㉢扡戹㡣昶攰搸㉢㘱㈶敦扦㈹晡㌳㉦㡡㑥㠷挸㕥㐶摢㐲㉡㤷搱㜱挸㔶㉤㈳㡤换㠸扢〱戱ㅣ㔲敦攲搸㑥㡤㜳ㄶ散戰㌸戶㐷㕦㉥㡥搵攸㥢㡢㈳㤳㡥㈶昵㘸㈶慥㘳慢㡣㠷挳㌹㍤㥥㐹ㄴ挲㠵㐴㕡捦攷昵㐴㈴ㅥ㔸㘳㥢㐶戱っ㘲㘹㈳㠹晢㕢ㅡ㜱㍤㥤㑥㐷戰搹㐷ち昱㔴㉣㤶㉤ㄴ㜲㝡㘸〷㉢扣㜶㌶㝣戴㜳搰㠴㜶㔴愲捥挵㌱㔰㠹㙣㉢戱㌳㐵㜸㡢㘶攷攲戸㠸㔱搶愲〹㠶㜶㠱ㄲㄳ㌸㔵㑦ㄹ搹㙢挴慤ㄱ㙥㘸戰㔲㜶搰㈲捣㘶ㅤ㤵㝢㘳㑡っ㘵㔸㡡慥㠴挸愶㌹ㅣ㔲㐹㌳敢㑢昳㘸㕦㥡扣捣㡥㈰㈸ㄶ㐷ぢ㥡扢愲㉦㘹㕥㡢扥㐹㌳㤶㑤敡挹㐲㉥㡣㍢㡥ㄶ攲㍡㙥摦愶㠳㑤㌶㥤搴㌳昹㐲㈶ㄵ搳〳敢㙤搳㐸㍣ㅢ挹㐵㔲㝡〲敢㜵㍣ㄹ㑤㘰㐱㐴㡤㐲㈲㤷㐸愷ぢ戱㔴㌶ㅤ攲挵㝡㠶搷慥㠳㡦㜶㍤㥡搰敥㑡搴㐹㜳て㈵戲慤挴㈸㡡昰ㄶ〷㍢㘹摥捣㈸户愰〹㠶昶㠲ㄲㄳ晥㌴㐷㉢㘵〷㉤㔲㙣㌶搰㌵㠹㈹ㄱ㘶㔸㡡敥㠲挸愶ㄹ㠵㔴搲㥣敥㑢㜳慡㉦㑤㕥㡢㤷㐹摣㡢ㄶ㌴攳攸㑢㥡昷愱㙦搲㑣〰㔹ㄲ㥦ㅣ㐹摥㔴㌷ㄵ挶晤昰㜰愷摡㜴㌶㘱愴戱扦挸ㄷ昴挰晤戶㘹㐴㑦ㄷ㤲戱㜴㈱㤳㑥攴攲搱㙣㈱㙢ㄸ㔱㍤㤲挷㑤昴㔲昹戰㤱㠹㠵㜸㐵㕦搲㝣〰㍥摡㠳㘸㐲㐹㈵敡愴㤹㔲㈲摢㑡散㐳ㄱ摥㘲㝦㈷捤㑤㡣戲ㄹ㑤㌰戴㉦㤴㤸昰愷戹㥦㔲㜶搰㘲㝦㌶㑦搲㜵っ愶挴晥っ㑢搱搳㄰搹㌴挷㐱㉡㘹㐶㥤㌴㜹ㄴ㈰户昴戰㉦捤昱㙡㥣攷㘱〷㥡ㄳ搰㤷㌴㕦㐰摦愴㠹㍢晡攵㤳搸挲㔳昹㘸㈲㥥㡦㈴昴㜰〱㌷㌳搶昵㙣㉣㙡攰㙥㠳昹挰ㄶ摢㌴㕤挸㈷㡣㜰㉥㤲搴挳㤹㌸敥昳㠷摤㐳㈶㤳捦ㅡ愹戰ㄱ㡢愴㜳挹㔰慤ㄵ㕥㝢ㄱ㍥摡㑢㘸㐲ㄳ㤵愸昳㐳㥢搷晥㈵㜳摢㑡㑣愵〸㙦戱慢㤳收㙢㡣昲㍡㥡㘰㘸ㅡ㤴㤸㈸搳昸攱愸昱㤳㔰攳㠷㥦挶㡦扡搰㜴愵散愰挵㈴㌶ㅤ㔴㑥挴㤴㤸挹戰ㄴ扤て㤱㑤㜳㌶愴㤲收㡥㑥㥡昶㝥㜳㝢㕦㥡扣慡㡦㈰戸㔵っ㕡搰㍣〰㝤㐹昳㘳昴㉤㥡ㄹㅣ昸愴ㄳ㤹㐲㌴愳㘳㑢捦㘴ぢ戸㐳㜹㍡㘵ㄴ㔲ㄹ㄰搶㡤挰㈷戶㘹㍡ㄶ㉦㐴挳㝡㉥ㄵぢㅢ戸つ㜱ㅥ㔳挹㜰㍣㤲㑤攴ㄳ搱㕣㈶㙣㠴づ戴挲㙢㥦挲㐷晢っ㑤㘸慥ㄲ㜵慥㥢㉣㄰㤰㌴㙤㉢㜱㌰㐵㜸㡢慤㥣㌴扦㘶㤴㙦搰〴㐳㠷㐰㠹〹晦㜵昳㔰愵散愰挵㑣㌶摦搳㜵〶愶挴攱っ㑢搱て㄰搹㌴攷㐳㉡㘹㤶晢搲㉣昳愵挹㑢晦㌲〹㔱㈵㘹ㅥ㠵扥愴㔹㡥扥㐹㌳㤵㡡愵っ㝣慥㐴㤳㔱㈳ㅥ捥敡搹㐸〶挷㡢㠶㕥㠸攴㔳㠵㐴㌸ㄱ愸戰㑤㤳改㌸㙣つ戰㡥愶攲㤱㜰㉥ㄳ㠹㠴㤳㝡㉥㤹㡦攷㡣㔸㉣㤵ぢ搵㕢攱戵㑡昸㘸㔵㘸㐲㐷㉢㔱㈷㑤㕤㠹㙣㉢㤱愷〸㙦昱㡦敦ㅣ〷〵扤ㄹ愵て㥡㘰㠸㤵〲㈵㘹ㄶ㤴戲㠳搴敡搸昴愳敢㕣搲㕣挸戰ㄴつ㠰挸愶㜹っ愴㤲收挷ㄸ搰晢㤹晥㈱愴摥捦昴㐵㙡㥣ㅤ㄰ち敢㘶㈳晡㤲收㡥攸㕢晢捤㜰㉡㥣㑤ㅡ㔸㈳ぢ改㜸㌴㔳㐸ㅢ㠹㝣ㅡ户㌰㡣愷挳㘹㍤㡢㜵㜳愰㙤㥡挷㍤慡昱捡攷愲㤹㐴㍣㤳捡愵㡤㌸敥㈴ㄶ换㐴戲㔸㠹愳挹㝣愸挹ち慦敤〴ㅦ㙤㄰㥡㔰戳ㄲ㜵搲㘴愹㠱㕣㌷㙤㉢搱㑡ㄱ摥攲㑤㈷捤㘱㡣㌲ㅣ㑤㌰挴㜲㠲㤲㌴摢㤵戲㠳搴㜸㍢ち㙤㈴㕤て㈳捤愵っ㑢搱㕥㄰搹㌴㤷㐳㉡㘹扥攰㑢昳㌹㕦㥡㉢搴㌸ㄱ㠴〲捤攳搰㤷㌴愳攸㥢㌴愳搸㕡昵㜸㈱㤵㡦ㄷ挲昱㝣㈱㤶㡤㈶昱㔹慥㠷㤳㜹㘸搲挹㐴㈰㘶㥢㘲㌵㑥㠶昳㔹摣扣㌵ㅤ㡥愷㔲㝡㍡㙣㐴つㅤ㥦㑢昹㔴愴㠰㝢㜳㠷㡥户挲㙢㜱昸㘸〹㌴愱ㄳ㤴愸㤳㈶敢ㄱ㈴㑤摢㑡㥣㐲ㄱ摥攲て㑥㥡晢㌲捡㝥㘸㠲愱㔳愱㉣㐹昳㌴愵散㈰㌵㥤㑤㉤㕤㡦挶㤴㔸挵戰ㄴ㑤㠲挸愶㜹〶愴㤲收㝤扥㌴敦昱愵挹㑡〳㤹挴㌴㠴〲捤㕦愰㉦㘹㑥㐷摦愴㤹捣㘴愳㘹㍤㥥つ愷挳攱㜸〱扢捥㘴ㅡ㤸㈲㔱愰搲昱ㄹ㥦ち捣戰㑤ぢ㘹㍤㠲ㅤ㘶㌸ㄱ挹㐴攲㠵㜸㈶ㄳ搳攱㔰㈸㈴ㄳ㔱㙥攸㐶攸㉣㉢扣㌶ㄳ㍥摡㉣㌴愱搵㑡搴㐹㜳㡤ㄲ搱㐰㥡㡡㜳㈹挲㕢摣收愴㔹㐷晤㍣㌴挱㄰ぢㄳ㑡搲㍣㕦㈹㍢㐸㡤㌷捡搰㡥愰敢〲搲扣㤰㘱㈹㍡ㄲ㈲㥢收㕡㐸㈵捤㙢㝤㘹㕥敤㑢㤳攵〸㌲〹ㅤ愱㐰昳㤷攸㑢㥡㔹昴㑤㥡搸扡攳㤱㜸愶㤰㐸挴昵㜸摣〸攳昰㈷㙥㈴㜱摣㥥挲㔱扣ㄱ㡢〶㜲戶㘹㉥ㅡ㑢㈴戲昹㔴㈲㡥㕤㈵づ㔰昵㈸昶㤷㌸㌶攲㐷㝣㌸ㄳ㌵㐲㤷㔸攱戵㍣㝣㌴〳㑤攸㔲㈵敡愴㜹㤹ㄲ搹㔶攲ち㡡昰ㄶ扦㜴搲㕣挴㈸㡤㘸㠲㈱㔶㉦㤴愴昹㉢愵散㈰戵ㄶ㌶㙤㜴攵㙦㔵挴搵っ㑢搱ㄲ㠸㙣㥡搷㐲㉡㘹慥昶愵昹ぢ㕦㥡敢搵㌸㉢㄰ち㌴慦㐳㕦搲㍣づ㝤㤳㈶㌶搵㕣㉥愶㐷愳〹慣㘷搸㙦㘶戲㐶㌶ㅤ㈹攰㠳㈶㠵㉤㌸ㅥつㅣ㙦㥢攲㌸㍤㡥敦㑣㌸戰㡦攷戱㡡收昵㉣昸愶㡤㝣㍥ㅤつ攷攱ㄵ㘲攵㠳摣㠶㑦㠰㡦㜶㈲㥡搰つ㑡搴㐹㤳攵て挵㔶攲㈶㡡昰ㄶ㈷㌹㘹慥㘴㤴㔵㘸㠲愱㥢愱㉣㐹昳ㄶ愵散㈰戵愵㙣搶搰㜵〹㘹摥挶戰ㄴ㥤〳㤱㑤昳づ㐸㈵捤㔶㈷㑤晢㜸㜳戱㉦捤㍢搵㌸ㄷ㈰ㄴ㘸晥ㄶ㝤㐹昳㐲昴㑤㥡昸㥣㤶扢捤〸扥捣挴昵㕣㈶㥢捦㐶昰慤㍤慦昳扥搱搱㜸㌲㜰㤱㙤ち㜴挹㐴㈶㤹㑤愴㌳昹㜸㔴㉦㘴戳㌸㔷㠴挳㑥〳ㅦ敡㠵㙣㈲ㄲ㘲㜹㠴攴戴ㄶ㍥摡挵㘸㐲ㅢ㤵愸昳㜸㤳㌵ㄲ搲㡡〶ㅡ㑤挵㍤ㄴ攱㉤ち㑥㥡敢愸扦〲㑤㌰㜴㉦㤴㤲愶摦昱收㝤㑡搹㐱㙡㈷戲㔹㑦㔷摥㘲㐴㍣挰戰ㄴ㕤捦㠱㈸攱晢㈱㐸㈵捤挳㥤㌴敤攳捤㐳㝤㘹㍥慣挶昹つ㐲㠱收敦搱㤷㌴㙦㐲摦愴ㄹ㉥㘰扢㡤攱㥣㔹㈲㥣㡤挷挲昸㑥㠹㜵㔲〷攰㕣㈱ㄲ㡥挵㤲㠱㥢㙤㔳㍤ㅣ㉤攰扢㈴㡥摥昱㈵㌴㥢㉥攰愳㉡㤲㠹愵戳挹㕣㌶挱慦〰愱㐷慣昰摡㉤昰搱㙥㐵ㄳ㝡㔴㠹㍡搷捤㑤㑡㘴㕢㠹㍦㔰㠴户㤸敤愴戹㠱㔱㌶愲〹㠶㔸㉣㔱㜲摤晣愳㔲㜶㤰摡㉡㌶昷搳㜵㈵戹㍤〱愵愴昹㈰㐴㌶捤愷㈰㤵㌴㈷昸搲ㅣ攷㑢昳㘹㌸挹㈴ㅥ㐱㈸搰㝣〶㝤㐹昳㔱昴㑤㥡㜸㝥㑢㈴㥡㡦攰㔴ㄴㅥぢ愲挷ち㜸晥㐹㌲㥦挱㈳㌴㌲㔹ㅣ慣㈷昳㠱㑤戶愹㠱㐳搱㉣㙥㠳㡥㈷扢㈴攲戱㉣㔶㕦㝣慢㑦㐷昱㘱㤴搱愳晣㥥捥㐲ぢ戹搶㙤㠶㡦昶ㄸ㥡搰㜳㑡搴㐹昳㜹㈵愲㠱㐶㔳昱㈲㐵㜸㡢愴㤳收㤳搴㍦㠵㈶ㄸ㘲㐵㐵㐹㥡㝦㔶捡づ㠲㕣挳㘶ぢ㕤㔷㤳收㕦ㄸ㤶愲㤷㌸㄰㈵㝣扦ち愹愴戹愷㉦捤摤㝤㘹扥愶挶㜹〵愱㐰昳㜵昴㈵捤㔷搱㔷㕢扡〱㥥昱㜰捣㠸攰敥昰㜹㝣〳捡㐷㘲戱㕣ち慢㕣愴㄰㐹㐶〲慦搹愶戹㝣㉡㡢戵㌷㤵㌵〰㍢㤱捣攱㌸㈹㘲ㄸ扡愱挷㜰ㄸ㤰捣㐶㐲慣挶㤰㌴㕦㠷㡦昶〶㥡搰㥢㑡搴㐹昳㉤㈵戲慤挴扢ㄴ攱㉤㜶㜶搲散㘰㤴昷搰〴㐳ㅤ㔰㤶愴昹㥥㔲㜶㤰摡㠵㙣㍥愱㉢敦愴㈲晥捡戰ㄴ㝤〶㤱㑤昳㐳㐸㈵捤㙤㝣㘹㠶㝣㘹㝥愴挶昹ㄲ愱㐰昳㘳昴㈵捤慦搰户戶㜴㍣㍦㈸㥡挴敡㠸扤㘶㕣攷昱㔱ㄴ㕦㙣っ㝣慤捣攰散㘷㈴ㄹ昸摡㌶挵㠱㘶〱㕢㜹㉥㤱㑡ㄸ昱㙣㍣㤱㑤攱ㄱ㔹㠹㜸㉡㘲㘴㜱㥥搴挸㠷㍥戱挲㙢摦挰㐷晢㍢㥡搰愷㑡搴㐹昳㌳㈵戲慤挴ㄷㄴ攱㉤〲㑥㥡摦㌳捡扦搱〴㐳㕦㐲㔹㤲收㔷㑡搹㐱㙡㤷戱愹〸愰攱㙤㔹挴㌷っ㑢㔱ㄵ㐴㌶捤㝦㐰㉡㘹㝥昷㉦扦敦㐲晦㠴搴晢㕤攸㕢㌵づㅦ㙦〶㥡晦㐴㕦搲っ愲㙦搲捣㘷ち㌸搲挱㔱㘷㍥㠶て㤳㉣捦ㅢ㘵㘳㌸扤ㄱ挵㐱㘵㑥捦㈴〲扤㙤搳㘸ㅣ㈶㌸㌳㤲挴挳て攲㌸㐹㡤て慡㜰〶㑦て捡收昴ㄴ㑥㐲㐷㐳晦戲挲㙢㝤攰愳昵㐵ㄳ晡㑥㠹㍡㘹㝥慦㐴戶㤵昸㤱㈲扣挵摦㌰ㅢ昶改收㝥㡣搲ㅦ㑤㌰昴ㄳ㤴㈵㘹㔲㈳㤵ㅤ愴㜶㌵㥢㠱㜴扤ち㔳㐲ㄶ㙣㔰㌴〸㈲㥢㘶㈵散㈵捤㜷㥤㌴敤捦昴户㝤㘹㔶愹㜱㠶㈰ㄴ㘸〶搰㤷㌴㠷愲㙦搱㑣㐷㜲攱㙣㈱㤷挷愶㡢ㄳ挵〹㝣㕤捣㘵㜰扥㌲ㄶ㡦攱㉢㔱㉣ㅤㄸ㘶㥢㠶ぢ㌸〳ㄷ㡦愷昱㤷㡤愷搲㐶㍡㥤换㘲〵挶㔷愴㙣ㄶ㘷㥥戲㈱ㄶ㝦挸㉤㝤㌸㝣戴ㄱ㘸㐲搵㑡搴昹㤹捥ち㄰㘹㐵〳㡤愶愲て㐵愴昹㘷㈷捤㤱搴㡦㐲ㄳっ昵㠵〱晥晣捦㈱戱晡㐳㉡㈵㑤摥摤㐵㡢搱昵〶搲㤴㔵ㅤㄴ㈵㈰戲㘹㙥〳㝢㐹昳〹㈷㑤晢㌳晤㡦扥㌴晢愹㜱㌲〸〵㥡晤搱㤷㌴昷㐱摦愲㤹㑦昲㘰㈷㡣㝤愱ㅥて敢昸㤷㐸攵㜱っ㠴〳昸っ㥥捤愵〷昶戵㑤愳㐹㥣㘳㌷愲戹㜸ㄶ㡦戲㑡㘶攳㘹㑣㘲扦㔹挰晡㤹㡦㈷㜳搱搰〰㉢扣戶ㅦ㝣戴㌱㘸㐲摢㉡㔱攷扡戹㥤ㄲ搹㔶㠲㜵㈰㤲收㐳㑥㥡戵㡣㌲ㄱ㑤㌰㌴㄰〶昸昳㍦㠷戴㤳㔲㑡㥡扣㔵㡣㌶㠳慥扣晢㡣搸ㄹ㑡戹愵捦㠲挸愶㌹ㄸ㔲㐹昳户扥㌴敦昰愵挹〲㄰晣攱㜷㌴〸〵㥡㉣昶㤰㌴攷愲㙦搲㡣ㅢ搹㐴㌴㡤㔳㜰㐶㉥㠷㙦㤶愹㜴づ㘷㠳㜱戲㌳㥦捡攳攰㍤㔷〸搴搹愶改㕣ㄸ㘷摦ㄳ㘹㕣㤹捣挵昳㜸慣㕢㈶ㅡ搵㤳搸㐵ㄴ㘲搸㜳㘲㑢ㅦ㘶㠵搷收挱㐷㍢〸㑤㘸戸ㄲ㜵搲ㅣ愱㐴戶㤵搸㥤㈲慥㥢㌷㌸㘹ㅥ挱㈸昳搱〴㐳慣ㄷ挱㥦㍦㑤搶㤱㐸愵愴㜹ㄷ捤㜲㜴摤㐸㥡愳愰㤱㌴つ㠸㙣㥡慣て㤱㌴㉦㜷搲戴户昴㑢㝤㘹敥慤挶㘹㐰㈸搰㘴㐵㠸愴㜹っ晡ㄶ㑤ㅣ摡攰摣㘶ㄶ㠷㍡昸づ㥥挳㠹愱㉣ㅥㄱ㤷挹㘴㌳㜹㝣昹㡥㐶〲㡢㙣搳㈴㑥㈶ㅢ改㝣㈲㤲㡢㠵㜱㜵㉦〹㥡㠹㘸㌴㥤㌷㤲ㄱ散㑤搳戹㄰㙢㑤攴㌶摣〸ㅦ慤〹㑤㈸慡㐴㥤㕢㝡㑣㠹㙣㉢㤱愴㠸㌴捦㜵搲㙣㘳㤴㜶㌴挱㔰ち〶昸昳摦搲㔹㙣㈲㤵㤲㈶㙦㘲愳ㅤ㑦㔷摥ㄷ㐷挸㈲ㄲ㡡㑥㠴挸愶戹ㅦ散㈵捤搳㝣㘹㥥攲㑢㜳㡣ㅡ攷㔴㠴〲捤晤搱㤷㌴㑦㐳摦愴㤹挹攷戲㠵㜰㍥挵敢攴昸㔴挷戱づ㑥づ㘵㜱㥡㈸㡦㙦敥㌸㥢ㄱ㔸㘹㥢挶昰挰㉡㥣扥挳ㄷ愵㙣づ㘷㡢ぢ改㈸捥扢㘳㑦ㅡ挶搷㈹㕣㜱㑦㠷㔸㤰㈲㘹慥㠲㡦㜶㍡㥡搰㌸㈵敡愴挹慡ㄴ㘹㐵〳㡤愶㘲㈲㐵愴戹搴㐹㜳つ昵㘷愳〹㠶㈶挱〰㝦晥㌴㔹㤱㈲㤵㤲收㈶㥡㕤㐴搷㐷㐹㜳㉡㌴㜲摤扣㤸〳㔱挲㌷㉢㑤㈴捤㘳㥣㌴敤晤收㐲㕦㥡㌳搴㌸㤷㈱ㄴ㘸捥㐴㕦搲扣ㅣ㝤㤳㈶捡〸㔲戸㍥愹ㄷ㜸戶ㄸ愷㉤㜵㍣㈲ㄴ搷㠶ㄲ㈹戹ㅦ捤㘴〳敢㙣㔳㝣ㄷ㉦攰挰㔲挷㤵ぢㅣ改挷㜱戹〳ㄷ㥦㜵㥣ぢ㉤㘴攳㌸㈵㤷て捤戲挲㙢㔷挰㐷扢ㄲ㑤㠸挵㉡ㄲ㕤攷㤶㍥㐷㠹㘸㈰㑤挵㕣㡡㐸昳㈸㈷捤昵搴㕦㠷㈶ㄸ慡㠳〱晥晣户昴㜹㑡㈹㘹㍥㐱戳㥢改捡㍢昶㠴づ㔲捡㕢㈱敡㕢㔱挵㐲㡣㝤㕤ㄵぢ晥㌷攸ㄸ改㝥㉥捡㈴㍣攷㠴ㄵ㤸㜸㕡㤰戱挲晣㍤㝦㘵昹㍥晦㔹㉣搶㐴昰㜶ㅥ㝣㔷捤挵㕣晦ㄷ㜱戸㝥㜴搶扡㌰攲㉥㜸㙢户㘳㠶慢收㘳㜶挳㝥㈹㜶昵㝣㔰㌸㤶つ㘸㥡搶㠶㜲〹㍣㘷㜶㕥换㜸晢㈱愵㕢慢㌲㡡㤱敡㜱ㅤ㈳㍡㈵攳戳㙤戸ㄵ㑣扢愱摣收戴摡㝥㜸晣〵敡㘶愰ㄸ挹㠷㝢っ攸散㌹敥㠷㌰戰㔳㍡慤戹つて愲㌱昲㉡㘲ㅢ敥て㔰㔹㕥㈱㝣㙦㔱㘲㍤㡥㤴㌷㐰㘰㌴㍣㡡㘶㕡㥥〰〶晡摣つ㘲㐲㐳扢扣㥢捡㑥搰ぢ㡤㐵㌸㠱㍢㌱户㠱㌱挳愷て㑦愵慢㘶㘳㐱晣散㌱㡡戱㜳㐴慥ㅢ㐱㙤〳〲㡡㈳ㄱ㥡散㠵㜶〴〷戹换ㅣ㘴ㄶ〶ㄱ搳㌱〸〷挲晡づ敢扢㘹捤㕤つ㐵っ㈰㔸愳愳昴㌵㌹㜴昰ㅤ〱户㜳㈸㝡㝤㌱搶敡㡥㌳晦慦戶晥て㡤慢挹㉢㡦㈳挵㤰ぢ挷㔷扤㝤昲㔵㕦摥戴敦㠸㉢㙦晦挹晡晦攴㥢敡捥㍦㝣户㜳㤷㍦㍣㘳敢扢㍦㙥㕦搲㌲㔶㉣㠲挷〸挴搱摥㘱昳㉥ㅢ㙥㐹㘲ㄲ㌲㝡ㄵ㌷㡣㤸昹晡攷㈷昶㝢㘱昵㥣搳扦摡敥昷㜷㡥㍣昴㈸㌱搱㔲戸ㅦㅤㄱ㙡㐲㈴晣攱㥡㌰昲敤㕢㈱㔸戹挲つ㑥㑣㠰〷搷㜲戹㘲㍥捣㔹㙥㠷搸〴搴㡡愹挰㈳㤰㘱㈹㑣ㅤ㥥㐸㡡晤㘱愸㘸〴戵㑤戴㕥㘲㕢户搱晡㌱搳㝡ㄶ慤昷戱慣㑤㥣㡦搳㥡晢ㅡㄵ㐰㉣戳㍡搴搷ㅣ㡦㑥捦㜰㥥愰㍣㑡攱㍣扥晦㙤㔳摥㌹㙥搵搸㈳㝦㌸㙤昲㍦㙦晡晤㔸戱ㄲㅥ㝥㌸ㄳ㐸搴ㄷ㘷摣㔲戸ㅦ㐴ㄱ㍡ㅤ㤱昰㠷㙢摡㤸㉢攰㘴攵㠹挴ㄹ㠵㠷㡤昳㔹捥昲搹㔰㤹㌸㔹㡥ㄲ㜸摥〴㌴㤹㠰㐶㕢㠰捣戵㜳ぢ慤捦戱慤搷搰晡㈵搳㕡攲摣搳戲㌶㜱扥っ㑤捤㐵戰改ㄹ戴戵捡愳ㄴ㌴捣㤴㝣搹搰搶挱挳て摡〸㡢㡤㘷ㅤㅣ㙥㈹摣て慦〸㕤㠹㐸昸挳昹づ攴づ㘸㉣㌰㤱搰㠶挲挳㠶昶ㄶ㌱㕣〷㤵〹㡤㔵㈷㠱㜷㑣っ㔸〷㘳㘲㘷ぢ㠳〹慤㠳搶搷摢搶敢㘹晤扥㘹つ㘸㌱戱愳㘵㙤㐲晢〰㥡㥡㥢㘱搳㌳㘸户㈸㡦㔲搰㉥扦㡣慦摦㡣㍤㈶㔷戱昴搸㝤㌷㡣ㄵㅢ攰攱〷㙤㠰挵挶〳慤扦愵㜰㍦昰㈲㜴ㄷ㈲攱て㘷㘵㤰㍢愰摤㡢㡥㠴戶つ㍣㙣㘸㥦ㄳ挳〳㔰㤹搰㔸㕣ㄲ昸搲挴㔰㍢㍣㤱ㄱ㕢㔹ㄸ㑣㘸㕦搳晡㐱摢晡㝥㕡晦摤戴〶戴㡣〸㕡搶㈶戴㙦愱愹搹〴㥢㥥㐱摢慣㍣㑡㐱扢㘷攷搳㍦㌹昰㥥㜳挷㌶㝥㌳敤㤵摢愶摦㌰㔶㍣〹て㍦㘸㔵ㄶㅢて戴㑡㑢攱㝥㐸㐶攸㘹㐴挲ㅦ㉥敢㈳㜷㐰㘳戹㠸㠴㔶づてㅢ摡㑦挴昰㈲㔴㈶戴ㄷ㌰ㄵ攰㔳㤰攵摥㉥㥤ㄲ㍦晥搳戹户慢㠰㐶扣㘴㕢㙦愱㜵㤵㘹㍤㙢㌸慣扦戳慣㑤㘸扤愰愹㜹つ㌶㍤㠳昶扡昲攸ㅡ摡㐳㘳㍦㍡攴㠹㍤攷慣戸㜷慣攸㠰㠷ㅦ戴扦㈳ㅤ摦㝤摡㌷㤶挲晤㘰㡤搰晢㠸㠴㍦㥣昲㐱敥㠰挶慡㄰〹敤㉢㜸搸搰㙡㠸攱㔳愸㑣㘸㉣ㄵ〹㙣㙤㘲㤸挶㜵攷㙦ㄶ〶㜳㑤敢㐷敢捦㙣敢㑦㘸㍤挰戴㤶㙢摡挷㤶戵〹㙤㍢㘸㙡扥㠶㑤捦愰㝤愳㍣扡㠶收㔸搳扥㠷㠷ㅦ戴昷㉤㌶㥥㌵敤㍤㑢攱㝥ㄸ㐷攸〷㐴挲ㅦ㑥㑣㈱㜷㐰ㄳ㐸㕤㐲㝢ㄷㅥ㌶戴㕤㠸愱ㄲ㉡ㄳㅡ㉢㐲〲㐳㑣っ㤳昸㐱昰愶㠵挱㠴㌶㡣搶㔵戶㜵〵慤㐷㤸搶昲㠳攰㔵换摡㠴戶ㅢ㌴㌵扤㘱㠳扦ㅥㅣ㡣昴㔱ㅥ愵愰㔹晢戴㠷敤て㠲㝥昰ㄸ挱㔹㜵ㅤ㡣扣㘴戱昱㐰㝢搱㔲戸ㅦ攰ㄱㅡ㠰㐸ㄲ摡㕥挸ㅤ搰㔸攳㈱愱扤〰てㅢ摡摥挴戰ㄳ㔴㈶㌴ㄶ㝥〴㈲㈶㠶㈹㕣搳㥥戱㌰㤸搰㘲戴ㅥ㘴㕢て愴㜵挲戴㤶㙢摡ㄳ㤶戵〹㉤〵㑤捤㌰搸攰慦〷搰㠶㉢㡦㔲搰㍣晢戴㤱昰ㄸ攱〳敤㌱㡢㡤〷摡㘶㑢攱㝥攸㐷㘸㉦㐴㤲搰挶㈰㜷㐰㘳㈹㠷㠴昶㈸㍣㙣㘸㘳㠹㈱づ㤵〹㡤昵ㅤ㠱昱㈶〶㙣㥥㐹昱㤰㠵挱㠴㔶㑢敢㠴㙤ㅤ愳昵㈴搳㕡慥㘹昷㔹搶㈶戴㈹搰搴散ぢㅢ晣昵〰摡㝥捡愳ㄴ㌴昳㌸㙤㙤攷㜱㕡㉤㍣㐶昸㐰扢换㘲攳㠱戶搱㔲戸ㅦㄴㄲ㥡㠴㐸ㄲ摡㉣攴づ㘸慣搸㤰搰㝥ぢてㅢ摡ㅣ㘲㤸〹㤵〹㡤㘵ㅣ㠱〳㙤っㄹ㜱㕢ㄱ㠶㍡㕡捦戲慤㘷搰晡㈰搳㝡㈶搷换㥢㉣㙢ㄳ昱㈱搰搴搴挱〶㝦㍤㠰㌶㑦㜹㤴㠲收㔹搳㡥㠰挷〸ㅦ㘸搷㕢㙣㍣搰慥戳ㄴ敥㠷㡢㠴㡥㐴㈴〹敤㐸攴づ㘸㍡晡ㄲ摡戵昰戰愱搵ㄳ㐳ㅥ㉡ㄳㅡ慢㌵〲扡㠹〱晢戴㡣昸㔵ㄱ㠶ㅣ慤つ摢㍡㐷㙢挳戴㤶㥢攷攵㤶戵戹愶㉤㠰愶㘶ㄱ㙣昰搷〳㘸㡤捡攳㘷㐳㙢㠳挷〸ㅦ㘸ㄷ㕢㙣㍣搰搶㕡ち昷〳㐹㐲㑢㄰㐹㐲㙢㐲敥㠰挶晡ぢ〹敤㐲㜸搸搰㕡㠸攱〴愸㑣㘸㉣捡〸ㅣ㙢㘲㤸挱挳搵㜳㉤っ收扡搳㐶敢ㄳ㙤敢攳㘹扤挴戴〶戴㤸㔸㙤㔹㥢搰㤶㐱㔳戳ㄲ㌶昸敢〱戴㔵捡愳ㄴ㌴捦挱敤ㅡ㜸㡣昰㠱㜶扡挵挶〳㙤㤵愵搸搵昵㄰㤳搰㌹㠸㈴愱㥤㠸摣〱㡤㘵ㄶㄲ摡㘹昰戰愱㥤㑣っ㙢愱㌲愱戱昶㈲㜰慡挲㠰慦敤㈷ㄵ㘱㔸㐹敢㡢㙤敢㡢㘸㝤扡㘹㍤㤳㕦昲㡦戳慣㑤挴㘷㐲㔳戳づ㌶昸敢〱戴㉢㤴㐷㈹㘸㥥慦昲敢攱㌱挲〷摡ㄲ㡢㡤〷㕡扢愵㜰㍦昸㈴㜴㍤㈲㐹㘸攷㈰㜷㐰㘳㌵㠵㠴搶ちてㅢ摡㜹挴㜰ぢ㔴㈶㌴㤶㔸〴㉥㌰㌱攰搳㌳㈹㥡㡢㌰㕣㐴敢㕢㙤敢㥢㘹㝤戱㘹㉤㍦〸㡥戱慣捤㌵敤ㄲ㘸㙡㌶挰〶㝦㍤㠰戶㔱㜹㤴㠲收昹挲㝥㍦㍣㐶昸㐰㌳㉣㌶ㅥ㘸㜹㑢攱㝥㔸㑡攸㐱㐴㤲搰慥㐴敥㠰昶〸晡ㄲ㕡ㄶㅥ㌶戴慢㠸㘱㌳㔴㈶㌴㔶㔲〴慥戱㌱㘴挴㔱㐵ㄸ搶搳晡㌱摢㝡ㄳ慤慦㌷慤昱㑤㌵㈳づ户慣捤㌵敤㐶㘸㙡㥥㠴つ晥㝡〰敤㈹攵㔱ち㥡攷㠳㘰ぢ㍣㐶昸㐰㍢挸㘲攳㠱㌶捦㔲戸ㅦ戰ㄲ㝡〹㤱㈴戴㕢㤱㍢愰戱㌶㐲㐲㥢ぢてㅢ摡敤挴昰㍡㔴㈶㌴ㄶ㑣〴敥㌴㌱攰昳㌰㈹㘶ㄷ㘱搸㐰敢㌷㙣敢搷㘸㝤㤷㘹㉤搷戴改㤶戵戹愶摤つ㑤㑤〷㙣昰搷〳㘸敦㈹㡦㔲搰搴㍥捤㍥戸晤〴ㅥ㈳㝣愰㑤戲搸㜸愰㑤戴ㄴ敥㠷戲㠴㍥㐳㈴〹敤㐱攴づ㘸㉣㠱㤰搰㈶挰挳㠶昶㌰㌱㝣〳㤵〹㡤㜵ㄱ㠱㐷㑣っ搳〹㙤㝦ぢ㠳戹敥㙣愲昵摦㙤敢慦㘹晤㤸㘹㉤愱敤㘳㔹㥢搰ㅥ㠷愶收㝢搸攰慦〷搰晥慤㍣㑡㐱昳ㅣ愷㔵攰ぢ昴〸ㅦ㘸〹㡢㡤〷㕡摣㔲戸ㅦ攴ㄲ慡㐲㈴〹敤㘹攴づ㘸慣㜴㤰搰愲昰戰愱㍤㑢っ㝤愰㌲愱戱晣㈱昰扣㠹〱㘷㌹㜰㍥捤挲㘰㐲摢㐲敢扥戶㜵㙦㕡扦㘴㕡㑢㘸㝢㕡搶㈶戴㤷愱愹改〷㥢㥥㐱㘳㘱㠳昴㈸〵敤敤搷捦㔸㍢散戵摦㜷㝥㡤ㅡ〸て㍦㘸㈳㉣㌶ㅥ㘸挳㉤㠵晢攱㉦愱㐱㠸㈴愱扤㠱摣〱㡤〵つㄲ摡㔰㜸搸搰摥㈲㠶攱㔰㤹搰㔸攵㄰㜸㐷㘱挸挴挵捥㐵ㄸ㍡㘸㍤挲戶ㅥ㐶敢昷㑤敢摡攱戰摥搱戲㌶ㄱ㝦〰㑤捤㐸搸昴っ摡㈸攵㔱ち摡慦ㄷ摦㜶搴㙢㑢愷㡣㥤㝣攳㈳昳扥㝣攲愹戱㈲〶て㍦㘸〳㉣㌶ㅥ㘸晤㉤㠵晢㠱㌱愱〴㈲㐹㘸㥦㈱㜷㐰㘳摤㠲㠴戶つ㍣㙣㘸㥦ㄳ〳慢〷㑣㘸㉣㘶〸㝣㘹㘲㤸挸㕤晢㔶㐵ㄸ扥愶昵ㄸ摢㝡㕦㕡晦摤戴挶㥡㠶昳㘹㤶戵戹愶㝤ぢ㑤㑤㉤㙣㝡〶㙤愲昲㈸〵捤昳㐱㌰〳ㅥ㝥搰慡㉣㌶ㅥ㘸㤵㤶挲晤㤰㤹搰㉣㐴㤲搰㝥㐰敥㠰挶昲〴〹慤ㅣㅥ㌶戴㥦㠸㠱㐵〲㈶㌴搶㉣〴㐴㌵㥡㌱挳昱㐱㄰ㄳ㍦㝥㕢㜴㍥つㅡ㜱㤰㙤㕤㐷敢㉡搳ㅡ搰㘲攲㍢换摡㠴搶ぢ㥡㥡㈳㘰搳㌳㘸慣㐶㤰ㅥ愵愰愹て〲晢捣㙤づㅥ㝥搰晥㡥㜴晣捦愷㔹ち昷㠳㘹㐲〶㈲㐹㘸㝤㤱㍢愰戱ち㐱㐲晢ちㅥ㌶戴ㅡ㘲㘰㉤㠰〹㡤愵〹㠱慤㑤っ㌳㜸戸晡㌷ぢ㠳戹挱昵愳㜵㤳㙤扤㠸搶〳㑣㙢㜹〵敢㘳换摡㠴戶ㅤ㌴㌵㙤戰改ㄹ㌴ㄶㅤ㜴〹捤㜳㜰㝢㍣㍣晣愰扤㙦戱昱慣㘹敦㔹ち昷挳㙣㐲㈷㈲㤲㠴㌶〸戹〳ㅡ㡢つ㈴戴㜷攱㘱㐳摢㠵ㄸ㜸戵摦㠴挶ち㠴挰㄰〷㠶㌷㡢㌰っ愳昵改戶昵㑡㕡㡦㌰慤愷ㄱ昱慢㤶戵㠹㜸㌷㘸㙡搶挰愶㘷搰㔸㕢搰㌳㘸ㄷ挱挳て摡㑢ㄶㅢて戴ㄷ㉤㠵晢〱㌸愱㡢ㄱ㐹㐲摢ぢ戹〳ㅡ㙢ち㈴戴ㄷ攰㘱㐳摢㥢ㄸ㜸晤摦㠴挶㐲㠳㐰挴挴㈰昷㔲捦㔸ㄸ捣㜵㈷㐶敢㉢㙤敢㜵戴㑥㤸搶㌸㐰挹㠸㈷㉣㙢ㄳ㕡ち㥡㥡昵戰改ㄹ㌴㤶㄰㜴〹捤戳㑦扢ㄹㅥ㝥搰ㅥ戳搸㜸愰㙤戶ㄴ㥥㠷收摣㡡㐸摤㍤㌴㠷㌷愰㌰摡㜸摦㠱戶ㅡㅣ攷㔴ㄵ㜸攳㠲摥〵㔳捣㐲〱摣㌴愳愱戱㔱摥㙦愲て㥥㜱搱扡挸㘸㥤㠹㐷戹攰挹ㄶ㜵つ㑤搶㙤っ昰㠸ㄷ㍥㌲㐰㍤㐵㐱㤳㍤㍡〷ち㜳㕡昱㔸㠵㕥㠵㘹㙤㜸〴㑦扥扡改〰扤扤摤㘸㙤晥扦昰〰っ摣〱㠴㜷㑣挴换㝣昴㠵敦捤㌷㜸㔷つ摦㡢昲㤲搸攸㑥ㅥ㌳昱㜰ㄶ㔶㍦㤴昳搱ㄸ晦搹搳㜸〲㘳戰㡡愹㘷ㄹ攴ㅤて㝢愹ㄴ㡦㘲ㄱ㥢㔵戳愷㤴晤挴㤴㜹扤㕦ㅢ换㤵㜵ㅣ㥡ち摣㜸㐲㔶敡愰〹㙡攳㈱㤱㌷㘱㤱㑤㔹ㄵ㙢㌱摣㌳挷摢愱昰愶㜵㘵㔵换ㅡ昲敤ぢ〳ぢ㡤㠶〵ぢ摢㜱摢㤳摥㥣㘳昵慡摣〰搷慥㑡ㄹ戸㈱昵㙡慡搷㕢㕢昵ㄵ搵㑤昵㡤㐶昳㠲昶㠵搵昵㑢㔱戹㠱㠷搴攰挳戲扡扡㕡慢㐵㍥ㅣ㡡㙦挱㤲〳㐶搵㈶㕡㔲㔶㌲㠸〷㈱攱摡ㅡ㤸〴愹㍦㠲晢㝣ㄱ㑣㠱㝤㘰㉡㥡㘲〴搳㈰㜱㈰㄰扣敡㑦っ敡㈵㌶愱㈳搳㤸〱㑢㍢㌹㕥挰㤷搲㤹㤶㔴㈶昷㌴愴㑣㑥㘳㜲㤵攲户扥㠹捣攱㠸㑣愴㜳㌹ㅣ㐸ㄱ㙦㠶㘳㉥〷挱㙢攵㐵㐹㙣㔱挳搵挱搲㑥㠲㤷扤㘵ㄲ昳㉣愹㑣攲つ㐸ㅤ㐹摣攴㥢挴㈱ㅣ戱㌸㠹挳㕣㐹昰摡㜳㔱ㄲㅤ㙡戸㈳㥣㐹昰㌲戲㑣㘲扥㌳㠹捦㡡㤳戸搶㌷㠹㝡㙦ㄲ扡㉢㠹捦摤㐹㝣慤㠶换㌹㤳攰㘵㔹㤹㐴摥㤹挴て㉡〹㙥㉥㤵攲㜲摦㈴ㄶ㜰㐴㙥ㅡ㥤㡢愳㠱㈲挷攲攰戵搱㈲ㄲㄵ㔸㕦攵㜰㡢㘰㘹㉦㡥㕥㑡摡㘸㐹攵攲攸ぢ愹㘳㜱㕣攸㥢㐴ぢ㐷㉣㕥ㅣ挷扡㤲愸㐱㥣愲㈴晡愹攱摡㥣㐹㙣愷愴敤捥㈴〶ㄵ㈷戱摡㌷㠹㘵摥㈴㔶戸㤲搸挵㥤挴㌰㌵摣昱捥㈴㜶㔳搲ㄳ㥣㐹散㔵㥣挴㘹扥㐹㥣散㑤攲㔴㔷ㄲ㝢扢㤳㠸愹攱㔶㍡㤳㐸㈹改㉡㘷ㄲ㘳㡡㤳㌸捥㌷㠹㌳扤㐹㥣攵㑡㘲慣㍢㠹㕡㌵摣ㅡ㘷ㄲ㔳㤴昴㙣㘷ㄲ戳㡡㤳㘸昵㑤攲㍣㙦ㄲㄷ戸㤲㤸攳㑥愲㑥つ㜷㤱㜳戸㐳㤴㜴慤㈵㤵晢搷㈳㡢㤳㌸挶㌷㠹㑢扣㐹㕣收㑡愲摥㥤㐴㑥つ户捥㌹摣〲㈵扤挲㤲捡慤愳愹㌸㠹慣㙦ㄲ㔷㜹㤳戸挶㤵㐴㡢㍢㠹㌶㌵摣㝡㘷ㄲ换㤴昴㍡㘷ㄲ㈷慡㈴捣晤挴攱扥㐹摣挸ㄱ㡢昷ㄳ扦㜱㈵㜱戲㍢㠹㤵㙡戸㥢㥤挳㥤愹愴户㔸㔲戹㌸捥㔱㐹㤸㥦ㅤ㜳㝤㤳戸㥤㈳ㄶ敦㈷敥㜴㈵㜱㥥㍢㠹㡢搴㜰ㅢ㥣挳㕤愲愴ㅢ㉤愹㕣ㅣ㔷ㄶ㈷㌱摤㌷㠹扢扤㐹摣敢㑡攲㉡㜷ㄲ敢搵㜰昷㍢㠷扢㔱㐹ㅦ戰愴㤲挴慤挵㐹㑣昰㑤攲㘱㙦ㄲ㡦戸㤲戸摤㥤挴〶㌵摣㈶攷㜰㜷㉢改㘶㑢㉡㐹㍣㔸㥣挴㍥扥㐹㍣敥㑤攲㑦慥㈴ㅥ㜶㈷戱㐹つ昷愴㌳㠹挷㤵昴㈹㘷ㄲ㑦ㄷ㈷ㄱ昵㑤攲㔹㙦ㄲ捦扢㤲㜸搶㥤挴ㄶ㌵摣ㄶ㘷ㄲ㉦㉢改㡢捥㈴摥㔰㐹㤸㕢挷㥥扥㐹扣捣ㄱ㡢户㡥㔷㕣㐹扣攵㑥愲㐳つ昷㥡㜳戸て㤴昴㜵㑢㉡搷㠹捦㔴ㄲ收搶㌱搴㌷㠹户㌸㘲昱搶昱㡥㉢㠹捦摤㐹㝣慤㠶敢㜰づ昷慤㤲扥㘷㐹攵㍡昱㐳㜱ㄲ㍢晡㈶昱㠱㌷㠹㡦㕣㐹晣攴㑥愲〲〶昲㜸攲ㄳ㙢㌸㌹捦扤㤴昴㔳㑢㉡㤳攰〹ㄴ㜹㍣㘱㉥㡥㙤㝣㤳昸ㅣ㐶慥挵昱㈵㐵㡥㠳㥡ㅡ昴㡢㡦㈷㈰㤰㐹㝣㡤〹㈶㈰㤳搸㑥㐹扦戱愴㌲㠹㐱攸㌸㤲〸晡㈶昱㉤㡣㕣㐹晣㡢㈲㐷ㄲ扢愰㕦㤴挴㌰〸㘴ㄲ摦㘳㐲㈶挰〳戳摤㤴昴摦㤶㔴㙡昸〵摦㜱㘴㔵敥㥢挴㑦㌰㜲慤ㄳ〲捦扥㜳㈶戱㌷㑣㡡㤲㠸㐱㈰㤳愸㠰愵㥤㐴㑡㐹㉢㉤㈹㌵㔵㘳㈱晤搹㕦晢挸慥ㅦ扥㈰㌷ㅡ㌹㍥㥡㜳〲ㅥ昰㌸戲ㄱ㕦摦㝥挶昳㌴慢㌰愸ㄸ㡦挱ㄸ㐳ぢ戰㐷㌲㜸搷搴㕡搲㙡㝥挷慡㤹愸㝡㌲昱㈹攸㌱㐵慤ㄷ㍤愶㔹㍡慤摡改㍦㐳㜹㐸晦㤹慡㈷晤攷愰㈷晤㌵㝡ㅣ愸晣㠳㑥晦㍡攵㈱晤攷愹㥥昴㍦㐴昹昷愶挷㘱捡扦㡦搳晦〸攵㈱晤攷慢㥥昴慦㔷晥㝤改愱㉢晦慤㥣晥㌹攵㈱晤昳慡㈷晤ㄷ㈸晦ㅡ㝡㌴㈸晦㤰搳㝦㤱昲㤰晥㡤慡㈷晤㕢㤴晦搶昴㌸㔶昹㙦攳昴㙦㔳ㅥ搲扦㕤昵愴晦㌲攵摦㡦ㅥ㉢㤴㝦㝦愷晦昱捡㐳晡㥦愰㝡搲晦㘴攵㍦㠰ㅥ愷㉡晦㙤㥤晥㉢㤵㠷昴㕦愵㝡搲晦㑣攵扦ㅤ㍤捥㔲晥摢㍢晤搷㈸て改㝦戶敡㐹晦昳㤴晦づ昴戸㐰昹敦攸昴扦挸改㔱戳㔶昵ㄸ㑤㕣愲晣〷搲攳㌲攵扦㤳搳㝦㥤搳愳收ち搵㤳攳㕦愵晣〷搱攳ㅡ攵扦戳搳㝦扤昲㤰昹㕦愷㝡搲晦㐶攵扦ぢ㍤㝥愳晣〷㍢晤㙦㜶㝡搴摣愲㝡㌲晦摢㤵晦㄰㝡摣愹晣㠷㍡晤㌷㌸㍤㙡㌶慡㥥ㅣ晦㙥攵㍦㡣ㅥ昷㉡晦攱㑥晦晢㥤ㅥ㌵て愸㥥ㅣ晦㘱攵㍦㠲ㅥ㡦㈸晦㕤㥤晥㥢㥣ㅥ㌵㥢㔵㑦㡥晦戸昲摦㡤ㅥ㝦㔲晥扢㍢晤㥦㔴ㅥ㤲摦㔳慡㈷晤㥦㔵晥㝢搰攳㜹攵扦愷搳㝦㡢昲㤰晥㉦慡㥥昴㝦㔹昹㡦愴挷㉢捡㝦㤴搳晦㌵愷㐷捤敢慡㈷攷晦㉤攵扦ㄷ㍤摥㔱晥愳㥤晥ㅤ㑥㡦㥡昷㔴㑦㡥晦㠱昲摦㥢ㅥㅦ㈹晦戰搳晦ㄳ攵㈱昳晦㔴昵愴晦攷捡㍦㐲㡦㉦㤵㝦搴改晦戵昲㤰晥摦愸㥥昴晦㔶昹挷攸昱㉦攵ㅦ㜷晡㝦敦昴愸昹户敡挹昹晦㐹昹㈷攸挱㑦㉥戹晦㑦㍡晤昹㈹㐵㘹㌵㐷慣攱愷㤳散㐹㝦昹戱〱戱㤶㠲㔸扤㐲晣昸㤰攷挸搳㤸挰㌹㜲昹攱㐰慢㡣搳㡡ㅦㄲ搲㙡ㅦ搳㑡㝥〴㜸慣昸㔱㈰慤昶㌳慤攴㡥摥㘳挵ㅤ扥戴摡摦戴㤲扢㜳㡦ㄵ㜷敢搲㙡㥣㘹㈵㜷摡戴㉡捡㥥㍢㙦㘹㌵挱戴㤲扢㘶㑦㉣敥愲愵搵㐴搳㑡敥㠰㍤㔶摣ㄱ㑢慢挹愶㤵摣捤㝡慣戸扢㤵㔶㔳㑤㉢戹㌳昵㔸㜱愷㉡慤愶㥢㔶㜲㤷改戱攲慥㔳㕡捤㌴慤攴㡥搱㘳挵ㅤ愴戴㥡㙤㕡挹摤㥦挷㡡扢㐱㘹㜵㠰㘹㈵㜷㜲戴㉡攲挵㥤㥤戴㥡㙢㕡挹㕤㤹㈷ㄶ㜷㘹搲㙡㥥㘹㈵㜷㔸ㅥ㉢敥戸愴搵挱愶㤵摣㉤㜹慣戸㝢㤲㔶㠷㥡㔶㜲攷攳戱攲㑥㐸㕡ㅤ㙥㕡挹㕤㡣挷㡡扢ㅡ㘹㌵摦戴㤲㍢ㄲ㕡ㄵ捤㈳㜷㈸搲敡㈸搳㑡敥㉥㍣戱戸摢㤰㔶㐷㥢㔶㜲愷攰戱攲捥㐱㕡㘵㑤㉢戹改㝢㐶攴㉥㐰㕡攵㑤㉢戹㠱㝢慣戸愱㑢慢㠲㘹㈵㌷㘳捦㠸摣㥣愵搵㐲㘹ㄵ㔲戳㈶戸㝤捡㡢㔷㤷晣挳扣㜸㌵〱扥搵戸㘳户摡㔰〵户㑤㘹昱换㘲ぢ挱捤㔱㉡㉥㜶㈹戸〵㑡挵㕡㤷㠲ㅢ㥤㔴㕣攴㔲㜰㍢㤳㡡ぢ㕤ち㙥㕡㔲㜱㠱㑢挱慤㐹㉡捥㜷㈹戸〱㐹挵㜹㉥〵户ㄹ愹㌸搷愵攰㘶㈲ㄵ攷戸ㄴ摣㌲愴攲㙣㤷㠲ㅢ㠳㔴慣㜱㈹戸晥㑢挵㙡㤷㠲慢扣㔴㥣攵㔲㜰㉤㤷㡡㕦戸ㄴ㕣戱愵攲㑣㤷㠲敢戲㔴㥣攱㔲㜰昵㤵㡡搳㕤ち慥戱㔲戱捡愵攰㑡㉡ㄵ㉢㕤ち慥㤷㔲㜱㥡㑢挱㔵㔱㉡㑥㜵㈹戸昶㐹挵㈹㉥〵㔷㌸愹㌸戹㔸搱晢晦〱挷挹㝣㉡</t>
  </si>
  <si>
    <t>㜸〱捤㥤〷㜸摣㔴昶昶㝤㕤㈶搶㈴挱〳㐹㘸愱愴搲ㄲ挲昴〲愴摡改つ攲〴㔸㥡搱捣㘸㠸ㄳㄷ戰㥤㐶ぢ㤰㔰㐳敦扤㠵戶昴扡㜴㔸〸戰扢昴扡㉣㝤挱戰昴づ换㉥昵㝢摦㉢㕤㔹㈳㘹散ㄸ昶㝢㥥晦㘴㝣愳㝢摡㍤昳搳㤵㘶㐶㍡㈳㤵㠹戲戲戲㕦昱攰晦㝣㔴㜲㘱㡢晡ㄵ敤ㅤ㐶昳㤸摡搶愶㈶㈳搷搱搸摡搲㍥㘶㘲㕢㥢扥㘲㔶㘳㝢㐷〵っ〲つ㡤搰户㔷㌵戴㌷ㅥ㘲㔴㌷㉣㌵摡摡㘱㔴㔵㔶㔶㕤慤㤵㐳扦㤹昵ㄷ㔲ㅤ㡤㕥㕡㈵ㅢ㔸㤵㘹〱㌶㝤搸㔴戳搱搸〴搹昴㘵搳㡦㑤㝦㌶ㅢ戰愹㘱ㄳ㘲戳㈱㥢㡤搸っ㘰㌳㤰捤㈰㌶ㅢ戳搹㠴捤愶㙣㌸扥戶㌹㥢挱㘸晡㙤㠱㘶㝥敤愴戹搹㐵㜸㌵昵ㅤ慤㙤挶攸㈱㝢㤸㌹㡦㡤㐴挶㐴挶挴ㄳ㤱攸㤸昰攸㈱戵㑢㥡㍡㤶戴ㄹ㘳㕢㡣㈵ㅤ㙤㝡搳攸㈱扢㉤挹㌶㌵收㘶ㅡ㉢收户㉥㌶㕡挶ㅡ搹㜰㉣慢挷搳㤱㜸㈲㔱挸㘴搲晤戶㐴攴㌹戵㤳㜶㙢㌳ち敤晦慢㤸㕢㌱收摣摡㐹㘳收ㄸㅤ晦慢㤸㕢㈳㈶㐲搶戵㌶敢㡤㉤晦愳愰㔵㕣愷㠹㍡㈳搷挸㤵㙦ㄸ㙤㡤㉤〷㡥㐱摡㐵愰搱㑢㡤㤹搸摥扥愴昹㈰捥愳㕡愳愹㘹㥥㔱㤰㉢扤戹慥扤㘳㌷扤慤戹扤㕦㌳昹ㄹ㙤㐶㑢捥㘸摦愰㜹昲昲㥣搱㘴ㄹ戶㔷㌷敦愱户捤搱㥢㡤㑡㉥搴㌴㥢敢㜰㝡摥㘸改㘸散㔸搱扦㜹㐱扢㌱㑦㙦㌹搰愰㐹㔵昳搴㈵㡤㜹㔱㔹㠹㘷㔹挵戶㝥㤹挹ㄵ㠵㝣㥡㙢ㄷ敡㙤ㅤ戲挷㔵ㄸ昱戳㜵㑣ㄷ昹㉡㡡昲攲㤴ㅡ攲昲攲㍡慢㙦㙣㥥㘹戴戵ㄸ㑤ㅣ㠴㙢㜲㤴换㐸〲㌲搷㠳㑤㑡扤ㅣ慥㈵搱搷摡昸昸㕡㌸㑡㘰〸㥡搱㜳㕡摢㥡㌱㈱㘷ㅢ㝡换搸昰㤸㐸㜴㜴㝤㐷扥捥㔸㡡攵㜰㈶㤳〸愷愲改㘸㌴㥣㡣㐷㔲攱㔸㐶ㅢちて㙤ㄸ㝤㠷愳愹愸㑤愷戴ㄱㄴ㡤㐴㈳㉡㕦挳收敥ㅣ㠴㥢㕣㜹㠳㕥摥㤰㉤㙦挸㤵㌷攴换ㅢ㡣昲㠶㐲㜹挳㠱攵つぢ换ㅢㅡ换ㅢㄶ㤵㌷㉣㠶㡤㝡㔴昷改㔳㙥㍤㠶扤㜲㕢攰昰㌷〷捥戸㜱搱㥡㑤㘶摤㜵昹ㄱ㠲㕢戸摣㐱㙣㡢㠵㜱捥愴㜷㐴愶㤱㜰㌴㥤㑣㐵搲改㘸㌲ㅥ㑥㘵ㄲ㘹挷慢〸㐷㘲戱㐸㉣㥣㡡㈷㌲㤹㜰㍡㤳挸挴戴敤㄰㐳摢ㅥ㑤㘰〷㠶㥤㤲㑡㙡愳㈸ㅡ㡤㐶㠸ㄷ昱㌲昸㔲㠶㑥㤸㔱昷昴愲昳㘷ㅣ㝦敥搱㡦昷㍦敡愳㍦〹敥㘰㘴づ㘳戰㔰㤴〳㔲〸㈷挲㤱㐴㈶㥥㐹愶㤲㜸㐴㤲㠹㜸㔱づ㠹㜸㈲ㅡて愷愱㑡挰㉣ㅡ搱㜶攲㠰㘱㌴㠱〸挳㑥㑢㈷戴㈸㐵㌱㌴㐲㍣㘵攵㜰摦戸㥡㈷㠶㥣㤷㥡㝣捤戳昷晦㜵挱搹㡢㘶〸敥摦㘴づ〹㉣ㄴ攵昰ㅢ㌸㈴㌹㘰ち㑤㈰捤戰搳挰㈱㐳搱捥㘸㠴㜸捣捡攱昸㠳㔷㝦昷昶挱て㑣戸敢捥㠶㤷扦㥥戱㈲㈲戸㝢㤵㌹散㡡㠵摥㑤愰戱っ㍦づ㑤㘰㍣㠳捣挲〴㥡㐰搱㐴㌴㐲㍣㘸㡤愸㍤摡昴户㡢㍥扥㜶昲捤昱扢户昹晡慥㠳㠷ぢ㙥搶㜲挴㕡㉣昴㙥挴㍡㠶㥦㡣㈶㌰㠵㐱㘶㘰挴愹ㄴ㑤㐳㈳挴㕤搶㠸㘷㥤㍡㉡扦搳戸ㄱㄳ㑥㌱㕥愹摣散搵ㄹㄷ〹扥㜱挸ㄱ㘷㘰愱㠸昳㙦㔸搷㌳㌹攰㉣㌴㠱搹っ㍢〳敢㝡づ㐵㜳搱〸㜱㡢㤵挳搷搱㈳换换ㄷ㉥㥤㝥摤㐳㤷㕥㝢昳㘹ㄳ㙥ㄱ㝣摦㤲㌹散㡥㠵摦㥢挳㍣づ㔸㡦㈶㌰㥦㘱㈷㈳㠷〵ㄴ敤㠱㐶㠸㍦㕡㌹㝣昹攰扣挸愸慤㙦㥤㝣捥戸敢晡慦ㅣ㜱晥㑡搱㤷挶昸ぢ散㠵收昷收昰〷挴搰昶㘶戴㝤搰㔴搴㈱㠷㝤㈹摡て㡤㄰㔷㔸㌹㉣戹㙤昸挰㠷ㄷ戴捦扡昲慤㠷㠷㕤戹敥搲㠲攰扢戶捣愱〱ぢ扤㕢晢〷挰㐳搳搱〴戲㘸㉡愶㘲敤攷㈸捡愳ㄱ攲㐲㙢挴㐵㤹㐵㝢〷㉥㝢㘶昶㘵挱㠶㥦晢㙡攷晣㈸昸ㄱ㐱㡥㔸挰挲㜸昷摥㈶㡣㍤㐹㍣ㄳ㡦挵ㄲ愹㐸㌴㤵㡡愶ㄲ捥㑤㍤㤶㡥㠷㈳改㔴㍣㥣㐹㐶攳搱㐴㌸愳ㅤ挸ㄱㄷ愲〹㌴㌲敥戴㔴㕡㕢㐴搱㘲㌴㐲㥣㘵㈵昱搴㑥搷散昳〵㌶戰搳晦晣㙤搹㤷㤹摡㡦〴㍦愲挸㈴㥡戱搰扢㤷摤挲昰慤㘸〲〷㌱㐸ㅤ㕥昶挱ㄴ戵愱ㄱ攲㘴㙢挴㍦㥦扡改攵㥢っ㍦㝥昶㑤摡挲㜳㥡㌷扢慦㐱昰昳㤰ㅣ戱〳ぢ㘳㥤㉦ㅢ㤳ㅥ晢戴㈴摥〴戰〷㑤愵㔳戱㔴捡戵㝦㑢挴㌲搸〵㈶ㄳ㤹㐸㈲㤹㠸愵戵㈵ㅣ㙦㈹㥡挰㌲㐶㥤㤲㡡㙢换㈹㕡㠱㐶㠸㘳慤ㄴ㘶扥昷挱㝦㥥ㄹ戹敤㤴戵ㅦ户㠴㜲戵㝤㙦ㄳ晣㌴㈶㔳㌸ㄴぢ扦㌳㠵挳㌸摥攱㘸〲㐷㌰敡㘴愴戰㤲愲㈳搱〸戱搲㑡㘱昴敥㉦ㅦ愱摤晢㥦ㄹ慢㌶㥦昱搱敡攵换晡ぢ㝥ㄶ㤴㈹ㅣ㡤㠵摥㜱㕦〵て㙤㌵㥡挰㌱っ㌲ㄳ摣㡦愵攸㌸㌴㐲㉣户㐶晣戸昱㤰㜳㍦㌷晡㑣㍥敥捥扦捥㜹㜲晢㌷戶ㄶ晣攰㈹㐷㍣〱ぢ扦㜷㈳㍢㤱〳慥㐱ㄳ㌸㠹㘱愷㘳㈳㍢㤹愲㔳搰〸㜱戰㤵挳㠲㕢㍥㙤ㅣ㝢搳捦ㄳ㑥扢愸㙣敤㑦愱搶㔳〵㍦昷捡ㅣ㑥挳挲敦捤攱㜴づ㜸〶㥡挰㤹っ㕢㡢ㅣ捥愲攸㙣㌴㐲㉣戲㜲㌸昲捥搳慥㍤敥搲摤敡敥㥥扡攴戴㙦㕦㍢敦〶挱㡦摤㌲㠷㜳戱搰㍢昲攷㌱晣昹㘸〲ㄷ㌰挸ㄴ㤰扦㤰愲㡢搰〸㤱戳㐶㝣㐲㍢攸挷㐳ち㜷搷㕥摣戸㙥摤敤昳ㅦ㤹㉤〶搱ㄸ㝦㠱㑢搰晣摥㔷㝤㈹㘲㘸㤷㌱摡攵㘸㤰㐳㐲扢㠲愲戵㘸㠴搸搷捡攱晤㘰敥㠷㈳㥥㡢捣扡㙣敤㍤改挰㤱㤵摦〸㝥挵㤰㌹㕣㠵㠵摦㥢挳搵ㅣ昰ㅡ㌴㠱㙢ㄹ㜶㈶㜲昸㈳㐵搷愱ㄱ㘲㠱㤵挳㉥戳晦㌱晣愱㤹つ㤳ㅦ㌸昵晢㡢㕥晣昶昹晤〵扦攱挸ㅣ㙥挰挲敦捤攱㐶づ㜸ㄳ㥡挰捤っ㍢ㄵ㌹摣㐲搱慤㘸㠴㤸㘳攵戰㘲晣㠶ぢ㌷扡㜶㠷〹攷㥥㜷㔳㍡㜱收㕢挷㡡㑤㘹㡣扦挰敤㘸㡡㜲昸つㅦ㙤敥㐰っ敤㑥㐶晢ㄳ㥡㡡㔹昸㘸㜳ㄷ㐵㜷愳ㄱ㘲慡㤵挳〶㕦捣摡攸戳㔷㑦㥦㜱挷攲摤㑥挹㝤㜶㐹㍦戱ㄹ㡤昱ㄷ戸ㄷ㑤敦㘶攰㝤昰搰敥愷敦〳㘸戰摤愵戴〷㈹㝡〸㡤㄰ㄳ慣ㄱ㔷㙦㌱攳㠲㑦敡敥㥦㜰㐶㌰ㄸ摢慥㘲搴戶㘲㜳ㅡ攳㉦昰㌰㥡摦戹挳㝢〴㈱戴㜵っ昶㈸㥡㡡㤹搸攱㍤㐶搱攳㘸㠴挸㔸㈹扣昷搳ㄶ㈷㥤扦摦㔱搳敥戹昲㠶㘳晥昵摤㐱晦ㄶ㠳㘹㡣扦挰㕦搱昴敥㐵晦つㅥ摡ㄳ昴㝤ㄲつ㍥㔵愴戴愷㈸㝡ㅡ㡤㄰㔱㙢挴戶てㄲ攳敥㍣愶㙥昶戹慦扦㔳扤㝡晥㤸搱晤㥥㠵㝡㜷敢敢㐸㕤㥢扥っ㕦昰扡扥㍢攲ぢ㌳晦昵晣愵ㄹ摦㤹ぢ㠹㐲慡㄰㠹攴ㄳ㘱㍤愶㔷つ㐵搸昵晤㜶挶㌷㥡㝥㠵㍤ㅢ㕢昲慤换攴搷戵㉤㈶改敤㐶搷户户㔱㤶㙥㔲敢㤲㤶㝣晢㘰㝦㘵㝤㠷摥㘱㙣敥搶㜵〵昱戸搵攳换慣搱㉥挷摢捡敤戶㠷摥戴挴㤸戸扣搱㔴㙦改㔲攳慢㙣㙢戶戴㜶㑡㥢㜱戰慤昵㘴㌴ㄱ挷㕡㤶捡搸㥥㔷㘹慡捣扣㠶搴㉥㙣㙤㌷㕡㘴㝡愳㥡㜷㙢捣㉤㌶摡敡つㅥ愹㌱昲昲愵づ愲捡晡㍥㍤㙡㙥ぢ㕥㈸扥㈱攷㠷㌹愵㠵挹换㍢㡣㤶扣㤱㐷扥〷ㄹ㙤ㅤ㉢收敢搹㈶㘳攳㈲ㄳ㜳㑣㈸㌶㉢ㄲ㑦㘹捤㉤㘹慦㙤㙤改㘸㙢㙤㉡搶㑣捣㉦搵昱ㅤ㍥㍦扢㌵㙦攰㉢㜸㈵ㅦ㘵愲慣愲㐲㠸戲ㅤ晣扥〷㌳㙥晢ㄸ戹㈲ㅣ慢㜸㑢慣昳㑤㡢愷摤㤸㜹㜸㜵㜸ㄵ㑤〶攷㘴昹㠸ㅥ㠲挹戸っ戳㝤㘹㐳挷㙢攲㘱㉤㕡㙦㔷摡㕡收㘸慦戹晦扦挶攵攵〳慣㔷㍦㜹㈹㡥㜳㑣搳㕢昲㑤㐶㕢户〷攵〴㌳搲㥥㐳㔳戵ㄳ戶收㤲昴㉡㘱㈱㤶㡢ㄵ㔵换ㅡ昳ㅤぢ〳ぢ㡤挶〳ㄷ昲㔳㈴づ摣㔵㔷ㄳ慤攷愱扤〰㤱昶㈲㥢㤷搰〴㠳㘵㠱㤷㘹ㄴ〸㙡㝦㌷晢㔵挳昰㝦敦㡦愰㤴挳㑢㤳㐷㙣㜰㜸慤扤慡㜹㑡㙢㕢㝢㐵㠵摦慢㥣愶户㉦散攰昴散㕥挹㜸慦戰昹〷㥡慡ㄱ㘸㝡㍣㐰㔳〳愳㑡ㅥ㠷敡摦㕣㘷ㄴ㜴ㅣ晤㤳㕢户搰慢㥡捤〳㑡㜵㐶㝢㑥攳㤱愷改搸㔶㤶〷戰㠴㡤扦㕦㌳㘷扦戱扣愳㑥敦搰晢㌴攳ㄸㄶ搶㤲〶愳㔱搲换㕣愲㘷㝦㈹㔳摥㐱慢㠷〸㈱戹攸㠸搲㔷ち捣㐸搸㜰戰扤㤴㔵㔸㙤昷㉦〲戹㙦㠵ㄷㄱ㜰㑦昴攲㘳㔱㌸㐴㤶㥦㙡戴捣㕦㜱㤰搱㑥昳敡㐰户㈸摤㥢ㄷ㠳捤捤㘵ㄷ㜴㌴㌶戵㡦㐱愶㔳摢㕡㤷ㅣ昴扦㡣挳㔸摡慢㘸搴愳㙡ㅢ捣攲昵㝦㑤挰㔵搶㘷㈹搷㑤㐳㐳㔹㌵愳㔱愲つ㘷挳搹㡡㘰扦攲㍦昹搰摥挴㝦挱敥㜴㔵㈳㘱搱㥢攳㜶㔵戰敦搷っ㐲昳摢っ㜹㈴戲㕡㜶㐰扢㝦昳㥥慤㙤㡢戳慤慤㡢㌹㥦㌶㤰扤昶㠵㠶搱挱愳㝢㝤慤愳㤹昲愸愵㄰ㄵㄵ㐵㐷攵ㅣ㠷〱户㐶晣挰㍢㘸晡㑦㙣㙡ㅡ愲㈲戶〷摥㠵愸〲挷ㄹ〳㥤㔸〸㑥㥦㌴㝢挷挴㤸攵㑤敤换挵ㄶ㜸扤㍣㌶㜶㑦㥦ぢ晦㌳㜸攱愰㠹㔷摤㝥昸㜳㘵挳〷ㅥ㈲〶㕢ち捦㠱扢敤㄰㘱㈸晥戴㝦愱ㄱ㥢挱㡣晢ㄱ㉣ㄷ㍦戴て搱搷㍥㘲昳㌱ㅡ散つ㈴㕦散っ㍥㌵扢㘲㝢晣捦ㅤ㠲昶ㄹ㥢捦搱㠸㔱㘸戸㌹㙡㕦愰㔱てㄱ㐲㝣慥㘵戹愶㜶㠰搸扢愶扥㠱㌴愸㜵愳ㄳ愳㘱挱戵愵㤱㡥㐶ㅥㅡ㔹㠸〰〲晢〲愸戲ㄴ㥥愳㠶㍢挱㑤〲昸㠹晥ㄵ㌰昳〷昰ぢ挷㈰ㄸ㡤㜳捣〱愰摣散㡡㌰㜴ㄲ㐰〵〴ㅡ捦愷㠸㈸㐴ㄲ㐰ㄵ㝡敡㈱㝥昸挵〱㈰〲戱ㄷ㠰挶㤸㕡㌷㍡ㄱ㠳㥦ㅦ㠰㉦ㄱ摣ㄷ挰ㄷ㤶挲㜳挸㌲㠹㐸㐳㤹挵㐶㑣昹㌳㤸昹〳ㄸ〸戵㌶㠸捤挶㘸ㅣ〰㌶㌵扢㈲㠵㈰ㄲ挰㘶㌴摡ㅣ㡤挸㐰㈴〱っ㐶㑦㍤挴㝢㑥〰㘹㠸扤〰戶㘶㑣慤ㅢ㥤搸ㄹ㝥㝥〰㕥㉢〵攰㔵㑢攱㌹㕥㍡ㄶ㤱㠶㌲㡢敤㤸昲㉢㈵〱散〰戵㌶㡡捤㘸㌴づ〰㘳捣慥ㄸ㠷㈰ㄲ挰㑥㌴ち愳ㄱㄳ㈰㤲〰㈲攸愹㠷㜸挶〹㘰㍣挴㕥〰〹挶搴扡搱㠹㠹昰昳〳昰㘸㈹〰敢㉣㠵攷昰㙤ㅤ㈲つ㘵ㄶ攳㌰愸㜸戸㈴㠰〹㔰㙢ㄳ搹㑣㐲攳〰㔰㘷㜶挵㘴〴㤱〰㈶搳㘸ちㅡ挱㠳戹ㄲ挰㔴昴搴㐳摣敤〴㌰〵㘲㉦㠰㤹㡣愹㜵愳ㄳ搳攰攷〷攰愶㔲〰㙥戴ㄴ㥥愳挹㌳ㄱ㘹㈸戳㤸捦㤴慦㉦〹㘰て愸戵㍤搹散㠵挶〱㘰㙦戳㉢㘶㈱㠸〴戰て㡤昶㐵㈳收㐰㈴〱散㠷㥥㝡㠸㉢㥣〰㘶㐳散〵愰㌳愶搶㡤㑥捣㠵㥦ㅦ㠰昳㑡〱㌸搷㔲㜸づ㘵捦㐳愴愱捣㘲ㄱ㔳㍥扢㈴㠰㈶愸戵㘶㌶㉤㘸ㅣ〰づ㌲扢愲ㅥ㐱㈴㠰㠳㘹搴㠶㐶㉣㠰㐸〲㘸㐷㑦㍤挴㐹㑥〰昳㈱昶〲㔸挶㤸㕡㌷㍡戱〷晣晣〰ㅣ㕤ち挰㔱㤶挲㜳ㅣ晤て㠸㌴㤴㔹ㅣ挹㤴㔷㤶〴㜰㌴搴摡㉡㌶慢搱㌸〰ㅣ㙢㜶挵摥〸㈲〱ㅣ㐷愳攳搱㠸㝤㈱㤲〰㑥㐰㑦㍤挴㔲㈷㠰㝤㈰昶〲㌸㤹㌱戵㙥㜴㘲㍦昸昹〱㘸㉡〵㘰戱愵昰ㅣ挴㍦〰㤱㠶㌲㡢㜳㤸㜲㘳㐹〰攷㐱慤㥤捦收〲㌴づ〰ㄷ㤹㕤愱㈳㠸〴㜰㌱㡤㉥㐱㈳㜲㄰㐹〰㤷愲愷ㅥ攲〰㈷㠰㉣挴㕥〰㙢㘱ㅦ搴扡搱㠹㍣晣晣〰散㔱ち挰〲㑢攱㌹愷挰戳〰㐳㤹挵つ㑣戹扥㈴㠰㥢愰搶㙥㘶㜳ぢㅡ〷㠰摢捣慥㔸㠸㈰ㄲ挰敤㌴扡〳㡤㔸〴㤱〴㜰㈷㝡敡㈱㘶㌸〱㌴㐲散〵㜰て㘳㙡摤攸挴㘲昸昹〱㤸㔰ち挰㜸㑢攱㌹㥦搱㠲㐸㐳㤹挵㈳㑣㜹㙣㐹〰㡦㐲慤㍤挶收㜱㌴づ〰㝦㌵扢愲ㄵ㐱㈴㠰扦搱攸〹㌴攲㘰㠸㈴㠰㈷搱㔳てㄱ㜷〲㌸〸㘲㉦㠰㘷ㄹ㔳敢㐶㈷摡攰攷〷㘰㠷㔲〰戶户ㄴ㥥搳㉢㑢㄰㘹㈸戳昸〷㔳摥戶㈴㠰搷愰搶㕥㘷昳〶ㅡ〷㠰户捣慥㔸㡡㈰ㄲ挰摢㌴晡㈷ㅡ戱ㅣ㈲〹攰ㅤ昴搴㐳㙣攵〴戰っ㘲㉦㠰昷ㄹ㔳敢㐶㈷㔶挰捦て挰挰㔲〰〶㔸ち捦挹㥤挳㄰㘹㈸戳昸㥣㈹㙦㔸ㄲ挰㤷㔰㙢㕦戱昹ㅡ㡤〳挰户㘶㔷ㅣ㡥㈰ㄲ挰㜷㌴晡㌷ㅡ戱ㄲ㈲〹攰㝢昴搴㐳㔴㍢〱ㅣ〱戱ㄷ挰㡦㡣愹㜵愳ㄳ㐷挲捦て挰㉦㍦㤷昸㈸晣戳愵昰㥣㕡㕡㠵㐸㐳㤹㐵㘵㌹㔲晥ㄱ㘶晥ㅦ㠵〳㔰㙢㝤搸㔴愳㜱〰〸㥡㕤戱ㅡ㐱㠶㌱㔰㕦ㅡ昵㐳㈳㡥㐵㔷〲攸㡦㥥㝡㠸慦㌱㠶晤㘵攸ㄸ㠸扤〰㌶㠴㝤㔰敢㐶㈷㜸晡捡て挰㠷愵〰㝣㘰㈹㍣㘷扡㑥㐴㈴〹㘰㜳愶晣㝥㐹〰㕢㐰慤㙤挹㘶㉢㘶搷昵㙤㜰㠸搹ㄵ㙢㄰㘸ㄸ㕦捥㔰ㅡつ㐳㈳㑥㐶㔷〲ㄸ㡥㥥㝡㠸㌷㥣〰㑥㠲搸ぢ㘰㕢搸〷戵㙥㜴攲ㄴ昸昹〱㜸愱ㄴ㠰攷㉤㠵攷㌴摢改㠸㈴〱㠴㤹昲戳㈵〱㐴愱搶㘲㙣攲捣慥ぢ㐰搲散㡡㌳㄰㘸ㄸ㕦㑥㡡㐶㘹㌴攲㉣㜴㈵㠰っ㝡敡㈱ㅥ㜷〲㌸ㄳ㘲㉦㠰戱戰て㙡摤攸挴搹昰昳〳㜰㝦㈹〰昷㔹ち捦㌹扥昳㄰㐹〲㤸挲㤴敦㈹〹㘰ㅡ搴摡㜴㌶㌳㤸㕤ㄷ㠰㔹㘶㔷㥣㡦㐰挳昸㜲㘶搳㘸づㅡ㜱㈱扡ㄲ挰㕣昴搴㐳摣攲〴㜰〱挴㕥〰昵戰て㙡摤攸挴㐵昰昳〳㜰㜵㈹〰㔷㔹ち捦㈹挷㑢ㄱ㐹〲搸㤷㈹慦㉤〹㘰㝦愸戵〶㌶〷㌰扢㉥〰㔹戳㉢㉥㐳愰㘱昸搳㜲㌴捡愳ㄱ㔷愰㉢〱ㄸ攸愹㠷戸挰〹攰㜲㠸扤〰ㅡ㘱ㅦ搴扡搱㠹戵昰昳〳㜰㕡㈹〰愷㕡ち捦昹捥慢ㄱ㐹〲㘸㘳捡㈷㤷〴搰〱戵戶㠴捤㔲㘶搷〵㘰戹搹ㄵ㍣捤㌹㡣㉦㘷〵㡤づ㐱㈳晥㠸慥〴㜰㈸㝡敡㈱㔶㍢〱㕣ぢ戱ㄷ挰㑡搸〷戵㙥㜴攲㍡昸昹〱㌸愴ㄴ㠰ㄵ㤶挲㜳戲昵㐶㐴㤲〰㡥㘷捡换㑡〲㌸ㄱ㙡㙤つ㥢㤳㤸㕤ㄷ㠰㔳捣慥戸〹㠱㠶昱攵㥣㑡愳搳搰㠸㕢搰㤵〰㑥㐷㑦㍤㐴㡢ㄳ挰捤㄰㝢〱㥣つ晢愰搶㡤㑥摣ち㍦㍦〰昹㔲〰㜲㤶挲㜳愶昷づ㐴㤲〰㉥㘱捡㝡㐹〰㤷㐱慤㕤捥收ち㘶搷〵攰㑡戳㉢敥㐴愰㘱㝣㌹㔷搱攸㙡㌴攲㉥㜴㈵㠰㙢搰㔳て戱㤷ㄳ挰㥦㈰昶〲戸ㅥ昶㐱慤ㅢ㥤戸ㅢ㝥㝥〰收㤴〲㌰摢㔲㜸㑥㌳摦㠷㐸ㄲ挰ㅤ㑣㜹㘶㐹〰㝦㠲㕡扢㡢捤摤捣慥ぢ挰扤㘶㔷摣㡦㐰挳昸㜲敥愳搱晤㘸挴㠳攸㑡〰て愰愷ㅥ㘲㤲ㄳ挰〳㄰㝢〱㍣っ晢愰搶㡤㑥㍣〴㍦㍦〰改㔲〰㔲㤶挲㜳搶晢ㄱ㐴㤲〰㥥㘰捡㠹㤲〰㥥㠲㕡㝢㥡捤㌳㘸ㅣ〰㥥㌳扢㘲ㅤ〲つ攳换㜹㥥㐶㉦愰ㄱ㡦愱㉢〱扣㠸㥥㝡㠸搱㑥〰㡦㐲散〵昰ち散㠳㕡㌷㍡昱㌸晣晣〰っ㉢〵㘰愸愵昰㥣㜳晦ㅢ㈲㐹〰晦㘴捡㕢㤷〴昰㉥搴㕡㈷㥢昷㤸㕤搷っ昸㤷搹ㄵ㑦㈰搰㌰扥㥣て㘸昴㈱ㅡ昱ㄴ扡ㄲ挰㐷攸愹㠷搸搸〹攰㐹㠸扤〰㍥㠳㝤㔰敢㐶㈷㥥㠶㥦ㅦ㠰㝥愵〰昴戵ㄴ敥ㄲ㠰慡攷㄰愹ㄷ愷㙥晢㌲攱挲ㅥ㡤挶㌲㥥㙢摡愰㠰昲散摡㈵敤ㅤ慤昲挴㔸晦㐲㕤敢㥣搶㡥扡挶昶㠳㥡昴ㄵ〳ち搶挲㥥ぢ㡤ㄶ㥣戶㙥挳搹㙢㤷慣昵愰㠳㡣扣㔶愸㙦㕤搲㤶㌳愶搷晤㕦㌸慤㡤搷㠷㔵㈷捦㘸㤷ぢ㍣㝥摢㤹㕡㠴㄰㤸㈵㜸㤴㔵扤㠰㠰敥ㄳ㙥戲㐸摣㜱㜲㕣㉥㠶㘰㔸搳㐵㜴㝥㘳㐷㤳搱户㈰㑦㑣换攵敡〲㈸愲ㄶ㈰摦愷㌰㝦㈱㑥㐴搵昵㉦㑣㙤㙢捣㌷㌵戶ㄸ㕣ㄹ〳㑤搳㔹挶㠱㌸敦扦㕢㙢㝢㈳敢昱晢ㄷ收户改㉤敤〷昱ㄴ㘶㙥挵㐶㐵㍤㜹慥戳慡㌰愹戱愵ㅤ挳挸戵挸攵㥡㐲晤挲搶㘵昸㘹挸㤲收㤶愹晡㐱敤晦㈷搶㡡攰㙡㤱て戹㙡㐴戹㈸㉦ㄷ搵攵搵扦㜵晤〴晥㡤㙤㙣㠰㔹㕡㌹〴昳戴愳慤㌱扢㠴挰攴ㄸ㔱戴㤵㙣攴㍡㉣慢㝡ㄱ㑢敥㤳㤵㡥㔵攸慡㌴㘰慥㐵㍦㜹昰㍤改㙤晦摥㘶㑢㤸㙢摦㈳㥤㝥晦㐱㌳㘳敡㠲改㕤㌵㌸扦敢挷㉢㔵㉦㈱昲㝡㤷㍣っ㠲昱〶收ㄴ㘲ㄹ〴㘷ㄴ戶㑣捣〴昶摣搳㌲㔸㤰㌶㥣愱ㅢ㜴㉤㑥挱㔹昳㝥㠵㔹㝡搶㘸挲挹晥㘶扤㘳〳戳挳慡ぢ晣戸愱摤搲搵戶㌶㌷敢㥣㜲晣㠹㐶㝤㑥㙦㌲慡ぢㄳ㤷㜴戴捥㙥㙣搱ち㘸攴扣戴㐴晡㜲㠸昴攵收㘹昹挲㍣ㄶ〱挹㘵挶㙡㍤㔰㙦㙢散㔸搸摣㤸慢㘶㠷㠵㍡晦㈷收㉡㌶晥㑡挰㔴て戵㉦㜱㥦攷㌷捦戶㘳㜵㡦㐱㘹っ搱㜱昵㘳㐶㤷㡢〰晥㠹摦㔸㈳㠲ㅤ㡦㝣㐳搱㝥㐰戴㉡晣㐱㘰㙤㍣㕦捡㔳戱㤰㝣戹ㄲㄲ戹㜳ㄲ㝦愷〱晥戴ㅦ㘱捡〵晥㔵扥㠲愶摢〲㠲㍥㌰〸捥㙡搵昳㔳昴ㅣ㝥㙥搵挷晡戱㔵㌵㔶㉤㜷㌵㙤㈱㤶㜴搴愲㑡〸搵㐷㑢ㅢ昳㐶㕢㌵〵昵昸㌱㔹㈵㡢㐱〲收㍡挴挹敤㡡戲慡慡扥搵㝥㘳㑤㔷戱㐶㔸㈷捡㥤㍦㔶㥢敥㠹晦改敥改昱㝣戵挱㘰〵㕡敤㈷㉣㙢㍦昳㌵晤〳㕤扥ㅥ㤷挱㉦㌴昸ㄵ㑤搵慢㔰扡搷㑤㜱㜵〵㙡㌰㌴ㄸ㔵捡㥦㈹戱敥愳ㅡ㌵ㄲ戲㘰愴㑡扥㤰扥㡥㐲㡦㠰㔹攳㔱慤㝥晢ㄴ愸挷㉣㌷昲㐱㜳晦捡㠲ㄲ慥㡥昲昲㑡慣敡㠰扢㐸捥㌳㉣㠲㌵搷ㅢ戲〲㐴㙣㠵ㄴ〲㉣㄰散换㡤〵昱ㅢ昸扢㥦㤷㈱挵戹散㕦昱㥦㝣〴㠳㕡㌹〹〴挵㥢㘸搵ぢ敦㐷㐹㤰㙢㑤〳㜲ㅣ昷㐲㈳晥㠵㉥摦晥戱愸摥慣挴㠷攸昱つ慢㉣挰㕦㝦慤敦づ㔲㝣〴て敥㈴戵〰〳㝦㡣㈵敥㝢散戹㔸つ㘹捦㜳昱㔳㝡攰㑦攳㡦〹搵㕣ㄴ㥦㐱愲㕥〶㔶㤷㕡挱㕣捤㕡㕦ㅡ㝥敥㙦搰㡦〶晤㘹昰〵っ戸㤲〳ㅢ愰㘷挳攳慦㡤㝣攰㠵㘰〳㜸摦㌸㠲㍡攰㙤挸愰ㅢ㌱攸㑦㌰㜰挳晢〵㌲〹㑦攳扢㡢㝣戸摥㐹〴搷㤳〴㌵㤰㐱昸㉡㡢㐰㙤っ㘹捦愰捡攱㈶㐱㙤㈲㠳㤸ㅤ挱㜲〴ㅦ㔰㥢挲㐶摢㡣㠶㉣㔵昰㌱搸㥣〶㠳㘹挰敡〵〹㙡ぢ昴㙣㔰晣㐹㤴て愸慤㘰〳㔰慣㘰㔰㐱ㅤ愰戶㘶搰㈱っ捡㙡〳㌷㈸㤶ㄸ㤸愰攴㙦っ㐹捡つ㡡〵〸ㄲ搴㌰〶㘱㈵㐲ㄱ愸ㄱ㤰昶っ㡡ㄵぢ㜸攲㠷㜱っ㠲〵昹挷戲〵㤵戲㘳㐶㙤〳ㅢ㙤㕢ㅡ戲愴挱挷㘰㍢ㅡ㙣㑦〳㔶㌹㐸㔰㍢愰搷〵捡㝦㐶㡤㠶つ㐰㙤敤〸敡〰戵㈳㠳㡥㘱㔰㔶㈵戸㐱戱ㄴ愱㠷ㄹ挵㐲〵〹㉡捣㈰慣㔸㈸〲ㄵ㠵戴㘷㔰慣㙣挰ㄳ㠷㍡ㄹ㐴㠱㘲㜹㠳て㠷㌸㙣戴〴つ㔹晡攰㘳㤰愴㐱㡡〶慣㠶㤰愰搲攸搹愰昸㜳㌳㥦ㄹ戵㌳㙣〰㡡ㄵㄱ㉡愸〳搴㉥っ扡㉢㠳戲㝡挱つ㙡〲㘴㍤㠰㥡〸ㄳ〹㙡ㅣ㠳㑣㐲慦〸搴〴㐸㝢〶挵ち〸㍣㔱ㅥ挱㈰ちㄴ换㈰㔴捡㡥ㄹ㌵〹㌶㕡㉤つ㔹㈲攱㘳㔰㐷㠳挹㌴㘰搵㠴〴㌵〵㍤ㅢㄴ㝦㈵攷〳㙡ㅡ㙣〰㡡㤵ㄳ㉡愸〳搴㜴〶㥤挱愰慣㜲㜰㠳㘲㘹㐳て愰㔸昸㈰㐱捤㘲㄰㔶㐰ㄴ㠱㥡〳㘹捦愰㔸㈹㠱㈷㝥㕣挷㈰ちㄴ换㈵㔴捡づ㔰扢挱㐶摢㥤㠶㉣愵昰㌱㤸㐷㠳㝡ㅡ戰扡㐲㠲㥡㡦㥥〳㤴敦㍥㙡て搸〰㤴敥〸敡〰戵㈷㠳敥挵愰慣㠶㜰㠳㘲〹㐴て愰㔸㈰㈱㐱敤捤㈰慣㤴㈸〲戵㉦愴㍤㠳㘲㐵〵㥥昸昵ㅤ㠳㈸㔰㉣慢昰攱戰㍦㙣戴〶ㅡ戲攴挲挷攰〰ㅡ攸㌴㘰ㄵ㠶〴㤵㐵捦〶挵摦ㅢ晡捣愸㍣㙣〰㡡㤵ㄸ㉡愸〳㤴挱愰〵〶㍤ㄲ〶㙥㔰㐷㐳搶〳㈸ㄶ㔲㐸㔰ぢㄹ㠴ㄵㄵ㐵愰ㄶ㐱摡㌳㈸㔶㕥攰㠹摦敢㌱㠸〲挵昲ぢ㤵戲㘳㐶㌵挱㐶㙢愶㈱㑢㌳㝣っ㕡㘸搰㑡〳㔶㙢㐸㔰〷愱㘷㠳攲㡦㈲㝤㐰戵挱〶愰㔸戱愱㠲㍡㐰戵㌳㈸㉦愰㈰㔸㕤攱〶挵㤲㡡ㅥ㐰戱攰㐲㠲㕡捡㈰慣扣㈸〲戵ㅣ搲㥥㐱戱㐲〳㑦ㅣ㡦㘷㄰〵㡡㘵ㅡ㉡㘵〷愸㐳㘰愳ㅤ㑡㐳㤶㜰昸ㄸㅣ㐶㠳挳㘹㜰㈹っ㈴愸㈳搰戳㐱昱户㥣㍥愰㡥㠴つ㐰戱戲㐳〵㜵㠰㍡㡡㐱㡦㘶㔰㔶㘱戸㐱戱昴愲〷㔰㉣捣㤰愰㔶㌳〸㉢㌴㡡㐰ㅤぢ㘹捦愰㔸挹㠱㈷㝥ㄷ挸㈰ちㄴ换㌹㔴捡づ㔰挷挳㐶㍢㠱㠶㉣昵昰㌱㌸㤱〶㙢㘸挰敡て〹敡㈴昴㙣㔰晣扤愹て愸㔳㘰〳㔰慣〰㔱㐱ㅤ愰㑥㘵搰搳ㄸ㤴搵ㅡ㙥㔰㉣搱攸〱ㄴぢ㌸㈴愸㌳ㄸ㠴㤵ㅣ㐵愰捥㠲戴㘷㔰慣昸挰ㄳ㍦ㅣ㘴㄰〵㡡㘵ㅦ㉡㘵〷愸㜳㘰愳㥤㑢㐳㤶㠴昸ㄸ㥣㐷㠳昳㘹挰㉡ㄱ〹敡〲昴㙣㔰晣㤹慣て愸㡢㘰〳㔰慣ㄴ㔱㐱ㅤ愰㉥㘶搰㑢ㄸ㤴㔵ㅤ㙥㔰㉣攵㌰㐱㤵晣挰挹㐲て〹敡㌲〶㘱挵㐷ㄱ愸㉢㈰敤ㄹㄴ㉢㐳昰挴㙦つㄹ㐴㠱㝡ㅢ㑢㉡㘵〷愸㉢㘱愳㕤㐵挳㝦晡ㅢ㕣㑤㠳㙢㘸昰づっ㈴愸㙢搱戳㐱昱挷扣㍥愰慥㠳つ㐰戱愲㐴㡤敡〰㜵㍤㠳摥挰愰慣晥㜰㠳㘲挹㐷て愰㔸㄰㈲㐱摤挴㈰慣っ㈹〲㜵ぢ愴㍤㠳㘲〵〹㥥昸㌱㈲㠳㈸㔰㉣㈳㔱㈹㍢㐰摤〶ㅢ敤㜶ㅡ戲挴挴挷攰づㅡ摣㐹〳㔶㥤㐸㔰㝦㐲捦〶挵㥦ㅣ晢㠰扡ㅢ㌶〰挵捡ㄳㄵ搴〱敡ㅥ〶扤㤷㐱㉢㤱㡢ㅢㄴ㑢㐳㝡搸昴㔸㌸㈲㐱摤捦㈰慣㈰㈹〲昵㈰愴㍤㠳㘲愵〹昲挳敦ㄷㄹ㐴㠱㘲戹㠹㑡ㄹ㡢敡㑢昱㥦㘱愳㍤㑣㐳㤶愲昸ㄸ㍣㐲㠳㜵㌴㘰㜵㡡〴昵㈸㝡㌶㈸晥㔲摡〷搴攳戰〱㈸㔶愸愸愰づ㔰㝦㘱搰扦㌲㈸慢㐹摣愰㔸㐲搲〳㈸ㄶ㤸㐸㔰㑦㌰〸㉢㑤㡡㐰㍤〵㘹捦愰㔸㤱㈲㐱㍤捤㈰ち搴㔰㐸㔵捡㔸㔴愰㥥㠱㡤昶㉣つ㔹戲攲㘳昰ㅣつ㥥愷〱慢㔸㈴愸ㄷ搰戳㐱昱攷摣㍥愰㕥㠲つ㐰戱㤲㐵〵㜵㠰㝡㤹㐱晦捥愰慣㍡㜱㠳㘲愹㐹て愰㔸㠸㈲㐱晤㠳㐱㔸㤱㔲〴敡㌵㐸㝢〶㤵㠴㥢〴昵㍡㠳㈸㔰㉣㕦㔱㈹㘳㔱㠱㝡〳㌶摡㥢㌴㑣晢ㅢ扣㐵㠳户㘹挰㙡ㄷ〹敡㥦攸搹愰昸㥢㜳ㅦ㔰敦挲〶愰㔸昱愲㐶㜵㠰敡㘴搰昷ㄸ㤴搵㈹㙥㔰㉣㐹改〱ㄴぢ㔶㈴愸㝦㌱〸㉢㔷㡡㐰㝤〸㘹捦愰㔸攱㈲㐱㝤挴㈰ちㄴ换㕣㔴捡㔸㔴愰㍥㠶㡤昶〹つ㔹〲攳㘳昰㈹つ㍥愳〱慢㘲㈴愸捦搱戳㐱昱愷昲㍥愰扥㠴つ㐰戱㌲㐶〵㜵㠰晡㡡㐱扦㘶㔰㔶戱戸㐱戱㜴愵〷㔰㉣㙣㤱愰扥㘵㤰〳搰㉢〲昵㙦㐸㝢〶挵㑡ㄸ〹敡㝢〶㔱愰㔸づ愳㔲挶愲〲昵ㅦ搸㘸晦愵㘱摥摦攰〷ㅡ晣㐸〳〳〶ㄲ搴㑦攸㌹㐰昹捥愸㕦㘰〳㔰慣愰㔱愳㍡㐰晤捡愰㘵㌸㉣㉦㔸敤攲〶挵ㄲ㤷ㅥ㐰戱〰㐶㠲挲㤱摢㌲戱ㄴ扤㈲㔰昸ㅤ散㝡㠰㕡づ㌷〹慡㡡㐱ㄴ㈸㤶捤愸㤴戱愸㐰〵㘰愳昵愱㈱㑢㙡㝣っ慡㘹挰㙢慥〹㔶搹㐸㔰㐱昴㙣㔰扣攸㠰捦㡣敡〷ㅢ㠰㘲愵㡤ち敡〰搵㥦㐱㌷㘰㔰㔶挵戸㐱戱ㄴ愶〷㔰㉣㤴㤱愰㐲っ挲㡡㤹㈲㔰ㅢ㐱摡昳㡣㘲㘵㡤〴㌵㠰㐱ㄴ㈸㤶搷愸㤴戱愸㐰つ㠴㡤㌶㠸㠶㉣扤昱㌱搸㤸〶㥢搰㠰搵㌸ㄲ搴愶攸搹愰㜸㘵〴ㅦ㔰㥢挳〶愰㔸㤱愳㠲㍡㐰つ㘶搰㉤ㄸ㤴搵㌳㙥㔰㤷㐱㘶㠲㉡昹㠱昳㜲㤸㐸㔰㕢㌱〸㉢㙢㡡㐰つ㠱戴㘷㔰慣挰㤱愰㠶㌲㠸〲㜵ㄵ愴㉡㘵㉣㉡㔰挳㘰愳つ愷㈱㑢㜴㝣っ㐶搰㘰㈴つ㔸戵㈳㐱㙤㠳㥥つ㡡㤷㙦昰〱戵ㅤ㙣〰㡡㤵㍢㉡愸〳搴昶っ扡〳㠳戲捡挶つ敡㑦㤰昵㌰愳㔸㜸㈳㐱㡤㘶㤰扢搱㉢〲㌵〶搲㥥㐱戱㔲㐷㠲摡㠹㐱ㄴ㈸㤶敢愸㤴戱愸㐰㠵㘱愳㐵㘸挸㔲ㅥㅦ㠳㈸つ㘲㌴㘰㜵㡦〴ㄵ㐷捦〶挵慢㑥昸㠰㑡挲〶愰ㅥ㜶〴㜵㠰㑡㌱㘸㥡㐱㔹㡤攳〶挵ㄲ㥣ㅥ㘶ㄴぢ㜴㈴愸㥤ㄹ㠴㤵㍡㐵愰㜶㠵戴㘷㔰慣攸㤱愰挶㌲㠸〲挵戲ㅥㅦづ攳㘰愳㡤愷㈱㑢㝥㝣っ㈶搰㘰㈲つ㔸〵㈴㐱㑤㐲捦〶挵㙢㘳昸㠰慡㠳つ㐰戱ㄲ㐸〵㜵㠰㥡捣愰㔳ㄸ昴㥦㌰㜰㠳㘲愹㑥て㌳㡡㠵㍣ㄲ搴㌴〶㘱㐵㑦ㄱ愸ㄹ㤰昶っ㡡㤵㍦ㄲ搴㑣〶㔱愰㔸晥愳㔲挶愲㥡㔱戳㘰愳捤愶㈱㑢㠳㝣っ收搰㘰㉥つ㔸㉤㈴㐱敤㠶㥥つ㡡㤷昴昰〱㌵て㌶〰挵㡡㈱ㄵ搴〱慡㥥㐱攷㌳㈸敢ぢ㘴戲ぢ搸戳㤲慤攲㌹㘲昷愹㑦捦㘹㘹㌹㐲㠱㈷愸敢㍢㔶㌴愱㈸㠰㡢㍣ㄵ㙡㉥昱愴㙥㔰捡㜰㠲戶戵つ㈷㤹㉡摤㔷㈷戰㝤㥦挵挰㝤〷扡慥晣㈰摤愸攱昹敦慡敢㝥昴㕥摤挰昶㘷攲㕤㍦〳愷てㅦ㠱㍤㤱攲挰搹㡤戹戶搶昶搶㐲挷㤰㝡ㄴ扣っ攱㤵㌴ち㘵㘵攱㠹㔵搷㈲愲敦㤸㝣㘱㤵㉤扣慥攴㔲晥戲㍣戸戸愵㜵㔹㡢捣愶慡㥤ㄷㄴ㤱扣晡昴攱㌰㐱㡥挳挷㜰挰ぢ昱㕣㌹㥤戵㍦愰敤㕦ㄱ攲挹㘶㍣换〲㝢愳㍦戲㜶㔲敤扣㠶㙣㌸㥢㑣㘶㌲㠵㐲㍥ㅢ㠹㠷愳戱㙣㈶㤷挱攵戸㡣㐴㌶愵ㄷ㔲㤹㕣㘰ㅦ摢㌴っ㥢㜰戲㤰て敢昱㐸㍣ㄷ捥㘴㘳戸㐴㘱摣㠸愷戳㤹㜰㍣愳挷㐲㍣㡤捤昰摡扥昰搱昶㐳ㄳ攲搹㙢㈹摡㥦愲〶㡡㜸㉥㕢㡡㘸㈰㑤慢捡昱愱㘷㝤㑦㌱挳愹㑣㘴㐵㑥攴㠵㔱搹愷㡦ㄸ改扡㔴㠶攷搴戴㝤慤㠱㐰㠰㘷愶慢㉥〱收昵㜳㉡㕥㡢㜴收㐷㌷㉤挷扣昳㘸㠲愱ち〸㤸㔰挰㐰扢㔱敤愴〶晣〶㕥晤㉡㥥㌳㉦㔰㠰扣ㅦ攴昲昴㍢慥㌷摡ㅥ㌸㄰㤲つ㈱㈹扥㝥㘸㘰㈱挴ㅢ㐰散㈸搱〹㔵㕡搱戵㑥づ㍢㡣捤㘲㤸㘹㐳戱㈴〲㔰捡ㄵ摦っㄱㄷ攴㕦㌵愴摣㔸挴ㄹ㜸㤵㥣愲㔰㤴〵㕡㘱㔲㜲摥㠹搳㘰挶戹㔷㍣㜷㌴㌵昸挱㜰挶摣〹愲捦搵ㄶ㘸㐳摦㥣㍢挹㘸㈶愱敢攱戸㥥捥敢昱㘴㍥慢㘷ち搹㜸扣㄰㑦㐷昵㜰㈴㤳捡〵摡㙤搳㐲㍣㥦挸㈷愳㐹㕣晤㉥ㅥ捦愵攳㘹㕣ㄱ㉦ㅢ㐹㐵つ㍤㥤㐸挷昵㝣愸慦ㄵ㕥敢㠰㡦戶〴㑤愸㥦ㄲ㉤愵㘸ㄹ㐵晤㤵挸戶ㄲ㈱㡡昰㈷㡥挵㑢攰扡挵㌲づㄴ搳攵㌰㌴挱搰㠶㄰㘰愱㉣㜰㌸㕡扦㜵㜴〴攴挵敢㘸㈵㈴㍥敢攸㐸㠸摤敢㘸㈳㉢扡戹㡥戶攷搸慢㘰㈶㉦ㄹ㉡〶㌲㉦㡡㡥㠱挸㕥㐷ㅢ㐳㉡搷搱㈱挸㔶慤㈳㡤晢〶敥〶挴㜲㐸扤慢㘳ㄳ㌵捥〹戰挳敡搸ㄴ㝤戹㍡㑥㐴摦㕣ㅤ㝡㈶㡤㙤ㄶ搷ㅡ捣ㅢ搱戸㔱挸改㜹㈳㘵ㄸ㠵ㄴ㉥㌰㥡㉦㠴昵㔴㘰㡤㙤㥡㑥愵戳㝡㉡愹攳ㅡ㝤愹㌸㜶〱搹㜸㉣ㅤ挹挲㍦㔶挸㈵搲搹㜰㘸㌳㉢扣㜶ㄲ㝣戴㤳搱㠴㌶㔷愲慥㑤㜹戰ㄲ搹㔶㘲㉢㡡昰㈷㕡㥣慢攳㑣㐶㌹ぢ㑤㌰戴㌵㤴㔸㈸搳戸挹㘸摣㍥㌴㙥ㄲㅡ㌷㠰搰㄰愵散愴㐵㤸捤㠵㔴敥㠴㈵㌱㡣㘱㈹扡ㄸ㈲㥢收〸㐸㈵捤慣㤳㈶㘷扣愴㜹㠰㉦捤㤱㙡㥣换㘱〷㥡摢愰㉦㘹㕥㠱扥㐹㌳㤶挸㘵っ㈳㥥挲㥣㡥挵㔳改㝣㈶愲攷ぢ㤱㙣㈱ㄷつ愷搲㘱㈳ㄳ㔸㙢㥢ㄶちㄹ㈳㤹搳㜳㤹㘸㌸ㄲ㡦挶㌲搹っ戸愶ㄳ㠵㜸㈱ㅤ㡥㈷戳挹㄰㑦搶㌳扣㜶㈵㝣戴慢搰㠴戶㔳愲慥挹扤扤ㄲ搹㔶㘲㌴㐵昸ㄳ㝢㌸㘹㕥捦㈸㌷愰〹㠶㜶㠴ㄲぢ㌸昱㐱ㄹ㘷戲挶挹慢㜱慡㠶挶㈸㘵㈷㉤㔲㙣㙥愷㌲㠹㈵ㄱ㘶㔸㡡敥㠴挸愶ㄹ㠵㔴搲㥣攱愴㘹捦捤㘹扥㌴㜹㉥ㅥ㐱捡戴㝢搰㠲㘶ㅣ㝤㐹昳㕥昴㑤㥡昹㑣㍣愹㈷戰挳挸㠶㌳搸晥㌱搷ㄲ㠹㜸㌴愲攷攲戸㌰㘶㈱ㄶて摣㘷㥢㈶愲戹㜸㈱㥣捥收挲㝡〶攰㘳改㐴戴㤰㐹㘱㈵攴昲㔱捣搵㜰㠸㘷昴㈵捤晢攱愳㍤㠰㈶㤴㔴愲慥戹㤹㔲㈲摢㑡散㑣ㄱ晥挴㌸㈷捤㜵㡣昲㈸㥡㘰㘸ㄷ㈸戱攰㍦㌷㜷㔵捡㑥㕡㡣㘳昳㈴㕤挷㘲㐹㡣㘳㔸㡡㥥㠶挸愶㌹〱㔲㐹㌳敡㑢㌳散㑢㜳愲ㅡ攷㜹㠴〲捤㐹攸㑢㥡㉦愰㙦敤㜸㜳㐶㌴慡㘷愲㌹㍤㤶㡣ㄷ昲扡慥攷㜲昱㝣ㄲ搷搹捣攵搳改㜰㍥昰愲㙤ㅡ㑢㘵挳昹㌸昶〰扡㥥㡦㘷攳扡㥥㡡㈶㘰ㄵ捤愶㜳戱㜸㔶㡦㠴㙡慤昰摡㑢昰搱㕥㐶ㄳ慡㔳愲㉥㥡㤳㤵挸戶ㄲ搳㈸挲㥦搸挶㐹昳㜵㐶㜹〳㑤㌰㌴ㅤ㑡㉣昸搳㥣愱㤴㥤戴㤸捣愶㤳慥㜵㔸ㄲ戳ㄸ㤶愲昷㈱戲㘹捥㠱㔴搲摣摣㤷收愶扥㌴㜹㔶㕦㈶昱ㄱ㕡搰摣つ㝤㐹昳㘳昴㑤㥡愹㝣㈱㤹㌲昴㥣㤱㑥㘳收㘵搲㔹愳㤰挴戴㡢ㅢ挹㔸㉥㤱㡢㈵〲㥦搸愶昸愸㤳㑡愵㈳ㄱ㈳慤㐷攲㤹㐸〴敦㜸㤹㍣㜶つ㌹㕣愹㌹㔳㠸挶㐲扢㕢攱戵㑦攱愳㝤㠶㈶㌴㑦㠹扡㘸戲㐰㐰捥㘰ㅡ㐸㔳戱〷㐵昸ㄳㅢ㌸㘹㝥㐳晤户㘸㠲愱㍤愱挴㠲㍦捤扤㤴戲㤳ㄶ戳搸晣㐸搷㤹㔸ㄲ㝢㌳㉣㐵㍦㐳㘴搳摣ㄷ㔲㐹戳摣㤷㘶㤹㉦㑤㥥晡㤷㐹㠸㉡㐹㜳㝦昴㈵捤㜲昴㑤㥡㜸愳挱㝢㤰㡥ぢ㕡ㄷ㌲昱㜴㉥㥤捥㐴戲㌱㈳㠲㑦〴㝡ち㌰㈳㠱ち摢㌴〶㘶㐰㥦㑡㈴㜲攱㜸㈴ㅢ搶戳愹扣ㅥ㑤㐴戲〹㝣㈲㐸㐶挳愱〶㉢扣㔶〹ㅦ慤ち㑤攸〰㈵敡愲愹㉢㤱㙤㈵昲ㄴ攱㑦晣晢〷挷㠷㠲扥㡣搲て㑤㌰㘴㐰㔹㤲㘶㐱㈹㍢㐹慤㥥捤〰扡捥㈳捤㠵っ㑢搱㈰㠸㙣㥡㡢㈰㤵㌴㍦挶㠰摥昷昴て㈱昵扥愷㉦㔶攳㙣㠶㔰㤸㥢㑤攸㑢㥡㥢愳㙦搲㡣㈴㜲挹㠸㤱㑣愶㜵㝣㑣㑡㘳㠳㡤㘵ㄳ㠹ㄴ摥㘸㌲㤱㑣㍣㙡攴〲㠳㙤搳㜰㉡〶㤶㜸ㅦ挲㤵㜷攳〰㥤捥㐶攰㘰㈴㡣㜰ㅥ昷ち挸ㄸ愱㘶㉢扣戶〵㝣戴㉤搱㠴㕡㤴愸㡢㈶㑢つ攴摣愴㠱㌴ㄵ㙤ㄴ攱㑦扣攵愴㌹㥣晡ㄱ㘸㠲㈱㤶ㄳ㤴愴搹愱㤴㥤愴挶换㔱㘸愳攸晡〷搲㕣捡戰ㄴ敤〸㤱㑤㜳㌹愴㤲收ぢ扥㌴㥦昳愵戹㐲㡤ㄳ㐱㈸搰㍣〴㝤㐹㌳㡡扥㐹㌳㕢〸挷㤲戹㐲㌴㥤㑡㐴攲㤱㐸ちㅢ㜱㍥愲攳㉤㈸ㅤ挱㈶㥦㡦〵㘲戶㘹づ㥦㥤攲改㜰㉡ㅦ㑦攴攳改㔸㑡㑦攷㤲搹㘸㉡㕤〸ㄷち㜸㕢搷㐳㠷㕡攱戵㌸㝣戴〴㥡搰㘱㑡搴㐵㤳昵〸㤲愶㙤㈵㡥愴〸㝦攲㜱㈷捤㕤ㄸ㘵㔷㌴挱搰㔱㔰㤶愴㜹戴㔲㜶㤲㥡捥愶㤶慥〷㘰㐹慣㘶㔸㡡㈶㐳㘴搳㍣ㄶ㔲㐹昳㕥㕦㥡㜷晢搲㘴愵㠱㑣㘲㍡㐲㠱收昱攸㑢㥡㌳搰户收㘶挱㐸攴ぢ㠹㘸〴ㅦ敢攳㤱〴㜶㠱㠰㙡愴ち㈹㈳ㄶ㡤㈶ぢ戹挰㑣摢㌴㡦つ㍡ㅢ搱ぢ搹〴㍥㥡挶〱ㄴ㔷扥㑦挴昴㡣ㄱづ㘷っ散㉡㐲㈷㔸攱戵㔹昰搱㘶愳〹㥤愸㐴㕤㌴搷㈸ㄱつ愴愹㌸㠵㈲晣㠹㥢㥣㌴敢愹㥦㡦㈶ㄸ㘲㘱㐲㐹㥡愷㈹㘵㈷愹昱㐲ㄹ摡㍥㜴㍤㤰㌴捦㘰㔸㡡昶㠳挸愶㜹ㄶ愴㤲收ㄵ扥㌴㉦昳愵挹㜲〴㤹㠴㡥㔰愰㜹づ晡㤲㘶ㄶ㝤㤳愶㙥〰㈴㍥愶挷ㄳ昸㝡㠴㕢㄰攸㌹㝣㔸㑡㠴ㄳ㠹㝣㌴㥦挳挶ㅣ挸搹愶戸㠸㜸㌲ㅦ挶㘵挴ㄳ昹ㄴ扥㝣ㄵ搲㝡摡挰㝤〴㔲㤱〲㍥㠶ㄶ昲搱搰戹㔶㜸㉤てㅦ捤㐰ㄳ㍡㑦㠹扡㘸㥥慦㐴戶㤵戸㠸㈲晣㠹㜳㥣㌴ㄷ㌳㑡ㄳ㥡㘰㠸搵ぢ㈵㘹㕥愲㤴㥤愴搶捡愶㥤慥晣慤㡡戸㡣㘱㈹㕡〲㤱㑤昳ち㐸㈵捤ㄳ㥤㌴敤㑦敦挷晢搲㕣慢挶㔹㠱㔰愰㜹㈵晡㤲收㈱攸㥢㌴戱挳㑣㐶つ摣挷〱㙦搱㜱散ㄱ昵㔸㍣㥦㑢愵昰㐹戳㤰捣㈷㤲改挰愱戶㈹昶愴搸挸㌳㠶㥥捤㘵攲戸㌱〴㍦㈲ㄵちㄱ㈳㥥捦㠴昳戹㤸ㄱ扡捡ち慦ㅤ〶ㅦ敤㜰㌴愱慢㤵愸敢搳㍢换ㅦ攴㤶㙥㕢㠹敢㈸挲㥦㌸挲㐹㜳ㄵ愳慣㐶ㄳっ㕤て愵愴改昷改晤〶愵散㈴戵愵㙣搶搰㜵〹㘹摥挴戰ㄴ㥤っ㤱㑤昳ㄶ㐸㈵捤㌶㕦㥡〷昹搲扣㔵㡤㜳㍡㐲㠱收㙤攸㑢㥡㘷愰㙦搲㡣愶ちㄹ㝣戳㡣攴搳〹㈳㡥㡢扡愷搳昲搸て㘰㘵戲搱㙣慡㄰㌸搳㌶㡤攷㘳㝡㈲㥣㑢㠵挳搸搰戱㤷捤收昵㤴ㅥ换攱㠰㔲㈲愷攳愳㙡㠸攵ㄱ㤲搳㔹昰搱捥㐶ㄳ扡㐳㠹扡㘸戲㐶愲搸㑡摣㑤ㄱ晥㐴挱㐹昳㐲㐶戹〸㑤㌰㜴て㤴㈵㘹摥慢㤴㥤愴㜶㌸㥢戵㜴攵㈵㐶挴晤っ㑢搱㔵㄰搹㌴ㅦ㠴㔴搲摣摢㐹搳晥㉥戴㤷㉦捤㠷搴㌸㝦㐴㈸搰晣㌳晡㤲收㜵攸㕢㜳㌳ㄶ㑦ㅢ㤸㡤昸㙥㤹㡤ㄷ㡣㐲㍡愹㐷愲搹㙣㕡て攳㙢㜸摥㐸〴慥户㑤昳㜹㐳㌷昸愱ㄳ㠷攴攲㌹㍤慤攷戲㜱㝣㡥㉡㘰捥攲昳㔱㌲ㄹ㝡搸ち慦摤〰ㅦ敤㐶㌴愱㐷㤴愸㙢㑢㕦愷㐴㌴㤰愶攲㜱㡡昰㈷收㌸㘹摥㑥晤ㅤ㘸㠲㈱ㄶ㑢㤴摣搲晦慡㤴㥤愴戶㥡捤㝤㜴㕤㐵㥡㑦㐰㈹㘹㍥〰㤱㑤昳㈹㐸㈵捤㐹扥㌴㈷昸搲㝣ㅡ㑥㌲㠹㠷ㄱち㌴㥦㐱㕦搲㝣〴㝤㤳㘶㉥㤱〲㐱扣扦愴戱昹㘶㘲㠵㜴㍥ㄵ换㠶攳昹㔴ㄸ晦㘲改㘴㘰㥤㙤㕡挸㐵戲㜹散㉡搳戸昵㑡㍣㘳挴昰㤵摥挰〷搵㜴戴㤰捥ㄶ㜰攰㈳挴㐲ぢ㌹敢ㅥ㠵㡦昶ㄸ㥡搰㜳㑡搴㐵昳㜹㈵戲慤挴㑢ㄴ攱㑦㈴㥤㌴㥦㘴㤴愷搰〴㐳慣愸㈸㐹昳敦㑡搹㐹㤰㙢搸扣㐸搷ㄳ㐹昳ㅦっ㑢搱换㄰搹㌴㕦㠳㔴搲摣挱㤷收㜶扥㌴㕦㔷攳扣㡡㔰愰昹〶晡㤲收㙢攸㥢㌴ㄳ㐶㈱㤶㑤ㄶ挲㐹㝣㘸挴㍤㝣挰㠶㐷㍤戰㉢挵扢㝡㍥㕢㠸〴㕥户㑤愳〵㍤慢愷㌳昹㑣搴㐸挷ㄳ戸㔷㑤㈴愳〳㜹㍣ㅦ捥攳㌳扣ㄱぢ戱ㅡ㐳搲㝣〳㍥摡㥢㘸㐲㙦㈹㔱ㄷ捤户㤵挸戶ㄲ敦㔲㠴㍦戱㤵㤳㘶㈷愳扣㠷㈶ㄸ敡㠴戲㈴捤昷㤴戲㤳搴捥㘰昳〹㕤㜹㈵ㄵ昱㉦㠶愵攸㌳㠸㙣㥡ㅦ㐲㉡㘹㙥攴㑢㌳攴㑢昳㈳㌵捥㔷〸〵㥡ㅦ愳㉦㘹㝥㡤扥㐹搳㐸ㄷち㤸㠴昸㌴㙥㘴攳搸搸搳㐶㍡㥡㌰㜲戸户㑦〲昷敥捡㘶〲摦搸愶戹㜰㉡㤱㑤㘰㑢㉦㘴㤳昱㘸㉡㥡㡤㐲㤲〵捥㜰〲㝢搴愸ㄱ晡挴ち慦㝤ぢㅦ敤㍢㌴愱㑦㤵愸㡢收㘷㑡㐴〳㘹㉡扥愴〸㝦㈲攰愴昹㈳昵㍦愱〹㠶扥㠲戲㈴捤慦㤵戲㤳搴捥㘷㔳ㄱ㐰挳换戲㠸㙦ㄹ㤶愲㉡㠸㙣㥡晦㠶㔴搲晣攱扦㝥摦㠵晥〳愹昷扢搰昷㙡ㅣ摥㤱つ㌴晦㠳扥愴ㄹ㐴摦愴㤹㑤攱扢㜶㌸ㅤ搳㜱换愶㜸㌴㥡捦愶挲㐶㌴ㅣ捤攲㙣〵㜶㤲㠹㙣愰慦㙤㡡て㔳挹ㄴ摥敦㜳㌹㠰㑦㐶㜴㝣㙤攲〷〰〳挶昱㌰㡥㤱㠴晥㙢㠵搷晡挱㐷敢㡦㈶昴㠳ㄲ㜵搱晣㔱㠹㙣㉢昱ぢ㐵昸ㄳ㥦攳㘵搸㠷㥢〷㌰捡㐰㌴挱搰慦㔰㤶愴㐹㡤㔴㜶㤲摡㘵㙣〶搳昵㔲㉣〹㔹戰㐱搱㤶㄰搹㌴㉢㘱㉦㘹扥敢㑢昳㥦扥㌴慢搴㌸㐳ㄱち㌴〳攸㑢㥡挳搰㌷㘹㐶ち昸㘴㤴挴㔷挹㈸㈶㘸㈴㔹挰ㄷ昴〲㌸挶〰ㄹ㜷挴㑡㐷〳挳㙤搳㙣㌸㡡㙤ㅣ户愹挱〶㡦て晡愹㙣㌲ㅤ㡥收っ扣ㄳ愵㈳搱㘸㕡て戱昸㐳㙥改㈳攰愳㡤㐴ㄳ慡㔶愲㉥㥡慣〰㤱㔶㌴搰㘸㉡晡㔱㐴㥡㝦㜷搲ㅣ㐵晤㘸㌴挱㔰㝦ㄸ攰改㝦搴㠳搵ㅦ㔲㈹㘹昲敡㉥㕡㡣慥㔷㤳愶慣敡愰㈸〱㤱㑤㜳㈳搸㑢㥡㑦昸搲晣慢㉦捤〱㙡㥣っ㐲㠱收㐰昴㈵捤㥤搱㌷㘹攲敢㑤ㅡ㐷㍣㘲扣㕤ㄷ敥改㠵㜳㈱㔱㝣ㄹ捡㐶攳㐹㘲㉤愴〳扢搸愶㐹ㅣ㥥㌷㤲搹㐸〶㙦昹㤸㡣㜸捦挲㔷搰㌴㡥㠲㠶戳攱㠴㤱㡡㠴〶㔹攱戵㕤攱愳㡤㐵ㄳ摡㔸㠹扡㘸㙥愲㐴戶㤵㘰ㅤ㠸愴昹愰㤳㘶㉤愳搴愱〹㠶〶挳〰㑦㝦㥡㕢㈸愵愴挹㑢挵㘸㌳改捡慢捦㠸慤愰㤴㕢晡㙣㠸㙣㥡㐳㈰㤵㌴㙦㜳搲戴㍦扤摦攲㑢㤳〵㈰㜸攲㜷㌴〸〵㥡㉣昶㤰㌴攷愱㙦敤㌷戳㌸愶㠶捦㤹戹㜰〲㝣昴愴㥥攲挷㑦㝣昹㑥愷㌲ㄹ摤㐸〵敡㙤搳㔴ㅡ㕦㡥㈲㌱〳㥦摦昹㜹搳挸挴㌲戹㝣ㄸ扢㠳㘴㉥㡥晢㈹㈵㐲挳慤昰摡㝣昸㘸ぢ搰㠴㐶㈸㔱搷攷捤㤱㑡㐴〳㘹㉡戶愳㠸㜳昳㙡㈷捤㝤愸摦ㄷ㑤㌰挴㝡ㄱ㍣晤㡦扤戳㡥㐴㉡㈵捤㍢㘹㤶愳敢ㅤ愴㌹ㅡㅡ㐹搳㠰挸愶挹晡㄰㐹昳〲㈷㑤晢昳收㜹扥㌴㜷㔲攳㌴㈲ㄴ㘸戲㈲㐴搲㕣㠴扥戵愵攷ㄳ㌸㈸㡣昷昴㕣㔲㡦攷㌲㌹㍤㠷户㥡愸㥥挴ㅢ户㥥挶〱㡥挰㘲摢㌴ㅡ㡥攱㡤ㅦㄳㄳ㌷慡㡡攳㤶㜴㌰挲〷㉢晥ㄷづ攳㘴㐸㌴挴㕡ㄳ戹つ㌷挱㐷㙢㐶ㄳ㡡㉡㔱搷摣㡣㈹ㄱつ㌴㥡㡡㈴㐵愴㜹㡡㤳㘶㍢昵ㅤ㘸㠲愱ㄴっ昰昴㥦㥢㉣㌶㤱㑡㐹㤳ㄷ戱搱づ愵㉢慦㡢㈳㘴ㄱ〹㐵㠷㜳㈰㑡昸户㉢散㈵捤愳㥤㌴敤戹㜹愴㉦捤戱㙡㥣愳㄰ち㌴挷愱㉦㘹ㅥ㡤扥㐹ㄳ㝣ち㌸㐵㥥㐸㈶㜵ㅣ㈲挶㌱㈴㥣攲挹ㅢ㌸㤰㠴户㙥㍤㥣㐸〶㔶搹愶昹㔴づㅦ㥤戲改㐴っ〷敢㜴捣摦㕣㉥ㅢ换挵戲㜱扣㌳愵㜰㠶㍤挴㠲ㄴ㐹㜳㌵㝣戴㘳搰㠴㈶㈸㔱搷摣㘴㔵㑡戱㤵愸愳㠸㌴㤷㍡㘹慥㘱㤴㤳搰〴㐳㤳㘱㠰愷晦摣㘴㐵㡡㔴㑡㥡敢㘸㜶㈶㕤ㅦ㈱户㘹搰挸戹㜹㌶㐴㌶㑤㔶㥡㐸㥡㡢㥣㌴敤戹戹搰㤷收㑣㌵捥昹〸〵㥡戳搰㤷㌴㉦㐰摦愴㠹㌷攸㔴㈶ㅥづ㘷搳㠵㌸㡦挳㘵㌳搱㑣摡㈸攰㝤㍡㡢㙡㠴㑣㍣㜰愱㙤㡡扢戶㘴ㄳ㌸㔰㤷挱㈱愳㜸捡㠸愶㔱戸㤰㡦收ㄲ㌸ち㡦晢㈷ㄶㄲ愱搹㔶㜸敤㈲昸㘸ㄷ愳〹戱㔸㐵愲敢㥡㥢㜳㤵㠸〶搲㔴捣愳㠸㌴昷㜷搲㕣㑢晤㤵㘸㠲愱㝡ㄸ攰改㍦㌷攷㉢愵愴昹〴捤慥愷㉢慦搸ㄳ㕡愰㤴㌷㐲搴扦愲㡡㠵ㄸ扢戸㉡ㄶ晣㉦搰㌱捡㝤㕦㤴挹戸捦〹㉢㌰㜱㥦ㅥ㘳㠵昹㝢晥捡昲㥤㝦㕢㉣搶㐴昰㜲ㅥ晣慢㥡㠷㔷晤㍢攲㜰㡥㜴搵扡㌰攲搶昸搳㙥挶ぢ慥摡ㄷ㉦㌷散㤷㘲㜷户㌴㠵㘳搹愰收改敤㈸㤷挰慤㜱攷户㑥戴敦慢扡愱㉡愳ㄸ愵㙥搷㌱戲㑢㌲㌱摢㡥㑢挱㜴ㄸ捡㙤㙥㥢敤㠷摢㕦愰㙥〶㡡㔱扣戹挷愰慥㥥攳㝡〸㠳扢愴搳㕢摡㜱㈳ㅡ㈳慦㈲戶攳晡〰㤵攵ㄵ挲昷ㄲ㈵搶ㅤ㔴㜹〱〴㐶挳慤㘸愶攷〹㘰戰捦搵㈰㈶㌵㜶挸慢愹㙣〱扤搰㔸㠴ㄳ戸ㄵ慦㌶㌰㜶挴散ㄱ改㔴搵ㅣ慣㠸昵ㅥ愳ㄸ㍢㐷挴っ挶搵㤸㙥㐷㐰戱ㅦ㐲㤳扤搰昶攱㈰㜷㥡㠳搴㘲㄰㌱〳㠳㜰㈰捥愴愰㜶ㄷ慤戹㜱㈸㤱㘰㡤づ㍢㡣㔶㤳㐳〷摦ㄱ㜰㌹㠷愲挷㤷攳慤敥〴昳晦㙡敢晦搰㠴㥡扣昲搸㑦っ㍤㘳㘲搵㍦㔷㕥晡搵㜵扢㡣扣昸收㕦慤晦㔷摥扤搵㌱㥦散㝥昷㠳攳㍦摡昳㠹ㅤ收慥戸㘷扣㔸っ㡦㤱㠸愳扤挳收㕤㌶摣㤲挴㘴㈴昱ㅡ㉥ㄸ㌱敢㡤㉦づㅦ昰挲㠹㜳㡦昹㝡㤳㍦摦㍡㙡慦晤㐵㥤愵㜰摦㍡㈲搴㡣㐸㜸攲㥣㌰昲敤㕦㈱㔸戹挲つ㑥㑣㠲〷㘷戹㥣㤸て昱㈵㜷㐰㙣〲㙡挳㔲攰㘱挸戰ㄶ愶㡣㐸㈵挵㌸ㄸ㉡ㅡ㐱㙤ㅤ慤㤷搸搶敤戴㝥捣戴㥥㑤敢㥤㉤㙢ㄳ晥㕦㘸捤㍤户ち㈰㤶㔹ㅤ㠹昳㔰㜴㝡㠷昳㌰攵㔱ち攷㝦昵ㄳ晢挴㌷㍣收愱昸㌶〳㡦晣昰搹〵攳挵㉡㜸昸攱㑣㈰㔱㕦㥣㜱㑢攱扥ㄱ㐵攸ㄸ㐴挲ㄳ攷戴昱慡㠰㤳㤵㈷ㄲ㘷ㄴㅥ㌶捥㘷昹㤲㑦㠲捡挴挹㜲㤴挰昳㈶愰㘹㈳搲〹㌱挶〲㘴捥户ㄷ㘹㝤戲㙤扤㠶搶㉦㥢搶搸〴ㄲ㘲〷换摡挴昹ち㌴㌵㘷挲愶㜷搰捥㔲ㅥ愵愰㝤戰挷㤶て㕣戰愶㘳晣㈶㔳户㜹㈸戱晢ㅦ挶㡢ぢ攱攱〷㙤愴挵挶㌳〷㐷㔸ち昷捤㉢㐲ㄷ㈳ㄲ㥥㌸摥㠱摣〱㡤〵㈶ㄲ摡㌰㜸搸搰摥㈶㠶㉢愱㌲愱戱敡㈴昰㡥㠹㘱ㅡ㘷搵㔶ㄶ〶ㄳ㕡㈷慤慦戲慤搷搲晡㝤搳㕡捥挱捤㉤㙢ㄳ摡〷搰搴㕣て㥢摥㐱扢㐱㜹㤴㠲收㤹㘹户挳挳て摡㈰㡢㡤〷摡㐰㑢攱扥攱㐵攸㑥㐴挲ㄳ㐷㘵㤰㍢愰摤㠳㡥㠴戶ㄱ㍣㙣㘸㕦㄰挳晤㔰㤹搰㔸㕣ㄲ昸捡挴㌰㡢㝢戶つ㉣っ㈶戴㙦㘸晤㠰㙤㝤ㅦ慤扦㌳慤戹戳ㄵ㐱换摡㠴昶㍤㌴㌵敢㘰搳㍢㘸㡦㉡㡦㔲搰㍣㝢扢㈷攱攱〷慤捡㘲攳㠱㔶㘹㈹摣㌷挹〸㍤㡤㐸㜸攲戴㍥㜲〷㌴㤶㡢㐸㘸攵昰戰愱晤㑡っ㉦㐱㘵㐲㝢〱㑢〱摥㤰ㄹ㝢扢ㄹ挴昰换㝦㥣㝢扢ち㘸挴换戶昵㡢戴慥㌲慤㈵戴ㅦ㉣㙢ㄳ㕡ㅦ㘸㙡㕥㠷㑤敦愰扤愱㍣搶ㅢ㕡㈷㍣晣愰㝤㠷㜴㝣昷㘹摦㕡ち昷㡤㌵㐲敦㈳ㄲ㥥㌸攴㠳摣〱㡤㔵㈱ㄲ摡搷昰戰愱搵㄰挳愷㔰㤹搰㔸㉡ㄲ搸搰挶㤰㄰㥦ㄷ㘱ㄸ㐰敢捦㙣敢㑦㘸㍤挸戴〶攲㠴昸搸戲㌶攷攵㈶搰搴㝣〳㥢摥㐱晢㔶㜹㤴㠲收搹愷晤〸て㍦㘸敦㕢㙣㍣㌳敤㍤㑢攱扥ㄹ㐷攸㘷㐴挲ㄳ〷愶㤰㍢愰〹愴㉥愱扤ぢてㅢ摡搶挴㔰〹㤵〹㡤ㄵ㈱㠱愱㈶㠶挹挴昰㔶ㄱ㠶攱戴慥戲慤㉢㘸㍤搲戴㤶㙦〴慦㔹搶收㑣摢ㄶ㥡㥡扥戰挱戳ㄷㅦ㐶晡㈹㡦昵㠶㌶〰ㅥ㈳昹㔲㕤ㅦ㐶㕥戶搸㜸愰扤㘴㈹摣㌷昰〸つ㐲㈴〹㙤㐷攴づ㘸慣昱㤰搰㕥㠰㠷つ㙤㈷㘲搸〲㉡ㄳㅡぢ㍦〲ㄱ〷㠶㘷㡡㌰挴㘸扤愵㙤㍤㤸搶〹搳扡㡥㠸㥦戰慣捤㤹㤶㠲愶㘶㌸㙣昰散〵戴ㄱ捡㘳扤愱㡤㠲挷㐸ㅦ㘸㡦㔹㙣㍣搰ㅥ戵ㄴ敥㥢㝥㠴㜶㐴㈴〹㙤㉣㜲〷㌴㤶㜲㐸㘸㡦挰挳㠶㌶㥥ㄸ攲㔰㤹搰㔸摦ㄱ㤸㘸㘲㤸捡㝤摡㠳㐵ㄸ㙡㘹㥤戰慤㘳戴㥥㙣㕡换㝤摡扤㤶戵㌹搳愶㐲㔳戳ぢ㙣昰散〵戴㕤㤵㐷㈹㘸㥥㌷㠲㕡㜸㡣昴㠱㜶愷挵挶〳敤づ㑢攱扥㔱㐸㘸㌲㈲㐹㘸戳㤱㍢愰戱㘲㐳㐲扢つㅥ㌶戴戹挴㌰ぢ㉡ㄳㅡ换㌸〲扢㉢っ愹戴戸愹〸㐳㍤慤㘷摢搶㌳㘹扤挰戴挶〷㤴戴戸捥戲㌶㘷摡㥥搰搴搴挳〶捦㕥㐰㥢慦㍣㑡㐱扢慥晥戴扤户㍤㘵昹㐳㌳㌷扣敢攳㡥㈵慤攳挵㍥昰ㄸ改〳敤㉡㡢㡤〷摡㤵㤶挲㝤㜳㤱搰㝥㠸㈴愱敤㠷摣〱㑤㐷㕦㐲扢〲ㅥ㌶戴〶㘲挸㐳㘵㐲㘳戵㐶㐰㌷㌱㘰㠳㑢㠹㑢㡡㌰攴㘸㙤搸搶㌹㕡ㅢ愶戵㥣㘹ㄷ㔸搶收㑣㍢㄰㥡㥡挵戰挱戳ㄷ搰㥡㤴㐷㈹㘸㥥㤹搶づ㡦㤱㍥搰捥戶搸㜸愰㥤㘵㈹摣㌷㈴〹㉤㐱㈴〹慤ㄹ戹〳ㅡ敢㉦㈴戴㌳攰㘱㐳㙢㈵㠶挳愰㌲愱戱㈸㈳㜰戰㠹〱㕦戰攲攲ㄴぢ㠳㌹㜷摡㘹㝤戸㙤㝤㈸慤㤷㤸搶昸㜰ㅢㄷ㈷㕡搶㈶戴㘵搰搴慣㠲つ㥥扤㠰戶㕡㜹㤴㠲㌶挵ㄸ扡散㠵㌳㙥ㅥ扦攴挹挱㙦㥣戴〴摦〸搶挰㘳愴て戴㘳㉣㌶ㅥ㘸慢㉤㠵晢㈶㈶愱㤳ㄱ㐹㐲㍢ㅣ戹〳ㅡ换㉣㈴戴愳攱㘱㐳㕢㐹っ㘷㐱㘵㐲㘳敤㐵攰㈸ㄳ挳㘴㘲㌸挲挲㘰㐲㕢㐵敢戳㙤敢㌳㘹㝤㡣㘹㉤愱ㅤ㘲㔹㥢搰㡥㠳愶收㐲搸攰搹ぢ㘸ㄷ㈹㡦昵㠶戶ㄶㅥ㈳㝤愰㉤戱搸㜸愰㜵㔸ち昷㡤㑦㐲㔷㈱㤲㠴㜶㌲㜲〷㌴㔶㔳㐸㘸㙤昰戰愱㥤㑡っ㌷㐰㘵㐲㘳㠹㐵攰㜴㠵〱㥢㘷㑢ㄱ㠶㌳㘹㝤愳㙤㝤㍤慤捦㌶慤㘷㜲㘳㕥㘴㔹㥢㠸捦㠵愶收㜶搸攰搹ぢ㘸㜷㈸㡦㔲搰㍣㥢攷㝤昰ㄸ改〳捤戰搸㜸愰攵㉤㠵晢㘶㈹愱〷㄰㐹㐲扢ㄸ戹〳摡挳攸㑢㘸㔹㜸搸搰㉥㈵㠶㐷愱㌲愱戱㤲㈲㜰戹㠹㘱㍡㍦㐴散㕦㠴㘱㉤慤ㅦ戳慤搷搱晡㉡搳㕡㝥㑥摢摢戲㌶㘷摡㌵搰搴㍣〹ㅢ㍣㝢〱敤㈹攵㔱ち㥡攷挳敤㡢昰ㄸ改〳㙤㠱挵挶〳㙤扥愵㜰摦㘰㈵昴㌲㈲㐹㘸㌷㈲㜷㐰㘳㙤㠴㠴㌶てㅥ㌶戴㥢㠹攱つ愸㑣㘸㉣㤸〸摣㙡㘲挰㔱戵㠴㤸㘳㘱㌰攷捥敤戴㝥搳戶㝥㥤搶㜷㥡搶ㄲ摡っ换摡㠴㜶ㄷ㌴㌵㥤戰挱戳ㄷ搰摥㔳ㅥ敢つ敤ㄳ㜸㡣昴㠱㌶搹㘲攳㠱㔶㘷㈹摣㌷㘵〹㝤㠶㐸ㄲ摡〳挸ㅤ搰㔸〲㈱愱㑤㠲㠷つ敤㈱㘲昸ㄶ㉡ㄳㅡ敢㈲〲て摢ㄸ㔲㘲㕣ㄱ㠶㜵戴晥捥戶晥㠶搶㡦㤹搶㔳戸㜹敥㙣㔹㥢㠸晦〲㑤捤㡦戰挱戳ㄷ搰㝥㔲ㅥ愵愰㜹㌶捦ち㝣㠱ㅥ改〳㉤㘱戱昱㐰㡢㕢ち昷㡤㕣㐲㔵㠸㈴愱㍤㡤摣〱㡤㤵づㄲ㕡ㄴㅥ㌶戴㘷㠹愱ㅦ㔴㈶㌴㤶㍦〴㥥户㌱攰㜸㕡ㄱ㠶ㄷ㘹摤摦戶敥㑢敢㤷㑤㙢㌹搳㜶戰慣捤㤹昶ち㌴㌵〳㘰搳㍢㘸㉣㙣㤰ㅥ愵愰㜹㌶捦挱昰昰㠳㌶搲㘲攳㠱㌶挲㔲戸㙦晥ㄲ摡ㄲ㤱㈴戴㌷㤱㍢愰戱愰㐱㐲ㅢ〶てㅢ摡摢挴挰㡡〲ㄳㅡ慢ㅣ〲敦㌸㌰㙣㔵㠴愱㤳搶㈳㙤敢攱戴㝥摦戴挶ㅢ㐱㐲㙣㙥㔹㥢㌳敤〳㘸㙡㐶挱愶㜷搰㐶㉢㡦昵㠶ㄶ㠳㠷ㅦ戴㐱ㄶㅢて戴㠱㤶挲㝤挳㤸㔰〲㤱㈴戴捦㤰㍢愰戱㙥㐱㐲摢〸ㅥ㌶戴㉦㠸㠱搵〳㈶㌴ㄶ㌳〴扥㌲㌱攰㙢㔴㐲㙣㔰㠴攱ㅢ㕡㡦戵慤㜷愱昵㜷愶戵㥣㘹㐱换摡㥣㘹摦㐳㔳㔳ぢ㥢摥㐱㘳㤹㠲昴㔸㙦㘸㌳攱攱〷慤捡㘲攳㠱㔶㘹㈹摣㌷㤹〹捤㐶㈴〹敤㘷攴づ㘸㉣㑦㤰搰捡攱㘱㐳晢㤵ㄸ㔸㑡㘰㐲㘳捤㐲㐰㔴愳攱㌹ㅣㅣ戹晤攵㝢昳㜸㥡㠹愱〲ㅡ戱挰戶慥愷㜵㤵㘹㍤㡢搶㍦㔸搶收㑣敢〳㑤捤㍥戰改ㅤ㌴㔶㈳㜴ぢ捤㜳攴㌶〷て㍦㘸摦㈱ㅤ晦攳㘹㤶挲㝤㘳㥡㤰㠱㐸ㄲ㕡㝦攴づ㘸慣㐲㤰搰扥㠶㠷つ慤㠶ㄸ㔸〶㘰㐲㘳㘹㐲㘰㐳ㄳ〳收㑥㑡㝣㙥㘱㌰愱つ愰㜵戳㙤扤㤸搶㠳㑣㙢㝣㐰㐹㠹㡦㉤㙢ㄳ摡㈶搰搴戴挳愶㜷搰㔸㜴搰㉤㌴捦ㅢ挱愱昰昰㠳昶扥挵挶㌳搳摥戳ㄴ敥㥢搹㠴づ㐷㈴〹㙤㑢攴づ㘸㉣㌶㤰搰摥㠵㠷つ㙤㙢㘲㘰㘱㠰〹㡤ㄵ〸㠱愱㈶㠶㤹晣㐶昰㔶ㄱ㠶攱戴㍥挶戶㕥㐵敢㤱愶戵晣㐶昰㥡㘵㙤㈲摥ㄶ㥡㥡㌵戰改ㅤ㌴搶ㄶ㜴ぢ捤昳㌵敡㑣㜸昸㐱㝢搹㘲攳㠱昶㤲愵㜰摦〰㈷㜴㌶㈲㐹㘸㍢㈲㜷㐰㘳㑤㠱㠴昶〲㍣㙣㘸㍢ㄱ〳捦晦㥢搰㔸㘸㄰㠸㈸っ㤸㍢捦ㄴ㘱㠸搱晡㘲摢晡㐲㕡㈷㑣㙢ㅣ戲㑣㠹㈷㉣㙢㜳愶愵愰愹㔹ぢ㥢摥㐱㘳〹㐱户搰㍣㌳敤㝡㜸昸㐱㝢捣㘲攳㠱昶愸愵昰摣㌴攷㐶㐴敡改愶㌹扣〰㠵搱㉥㙦散㔲㠳捦㌹㔵〵㕥戸愰㙦挱ㄴ戳㔰〰ㄷ捤㘸㙣㙡㤲搷㥢攸㠷㝢㕣戴㉤㌶摡㘶攱㔶㉥戸戳㐵㝤㘳戳㜵ㄹ〳摣攲㠵户っ㔰㜷㔱搰㘴㡦捥㠱挲摣㌶摣㔶愱㑦㘱㝡㍢㙥挱㤳慦㙥摥㑤敦攸㌰摡㕡晥㉦摣〰〳㔷〰攱ㄵㄳ昱㌰㙦㝤攱㝢昱つ㕥㔵挳昷愴扣㈴㌶愶㡢挷㉣摣㥣㠵搵て攵扣㌵挶㙦扢ㅢ㑦㘰㉣愶㤸扡㤷㐱摥㜱戳㤷㑡昱〸㔶戱㔹㌵㝢㘴搹慦㑣㤹㠵㉤摡㜸㑥搶〹㘸㉡㜰攱〹㔹慤㠳㈶愸㑤㠴㐴㕥㠴㐵㌶㘵㔵慣挵㜰扦㌸㕥づ㠵ㄷ慤㉢慢㕡搶㤸敦㔸ㄸ㔸㘸㌴ㅥ戸戰〳㤷㍤改换㔷慣ㅥ㤵户挳戵扢㔲〶敥㑦晡㌴㌷攸㙤㙤晡㡡敡收㠶㈶愳攵挰㡥㠵搵つ㑢㔱戹㠱㥢搴攰捤戲扡扡㕡慢㐵㍥ㅣ㡡㌵ぢ㠲㈵〷㡣慡搵㔹㔲愹㜹〰ㄲ捥搶挰㘴㐸晤ㄱ摣敢㡢㘰㉡散〳搳搰ㄴ㈳㤸づ㠹〳㠱攰㔹㝦㘲㔰て戱づㅤ㤹挶㑣㔸㌲〵㤹〶㑦攰㑢改㉣㑢㉡㔳㝥ㅡ㔲㈶愷㜱晤㔴㡡摢㝣ㄳ㤹换ㄱ戹㉥扡搶挳敥ㄴ昱㘲㌸收㝡㄰㍣㔷㕥㤴挴㡢㙡戸㝡㔸摡㐹昰戴户㑣㘲扥㈵㤵㐹扣〹愹㑣㠲㠴㉡挵㜵扥㐹散挹ㄱ㐹愳㉢㠹㍦㔰攴㐸㠲攷㥥㡢㤲攸㔴挳敤〳㑢㍢〹㥥㐶㤶㐹散㙢㐹㘵ㄲ㥦愹㈴㑣ㄲ㔷昸㈶搱挰ㄱ㡢㐹攸慥㈴扥㜰㈷昱㡤ㅡ㉥攷㑣㠲愷㘵㘵ㄲ㜹㘷ㄲ㍦ㄷ㈷㜱㠱㙦ㄲ〷㝡㤳㘸㜴㈵挱㜳愳㐵㈴㉡㌰㕦攵㜰㡢㥤㐹昴㔱搲㈶㘷ㄲ晤㈱㜵捣㠹㌳㝣㤳㘸昵㈶㜱戰㉢㠹ㅡ挴㈹㑡㘲㠰ㅡ慥摤㌹摣㈶㑡摡㘱㐹攵㜴摤戲㌸㠹ㄳ㝤㤳㔸收㑤㘲㠵㉢㠹慤摤㐹っ㔷挳ㅤ敡ㅣ㙥㕢㈵㍤捣㤲捡㌹戱㘳㜱ㄲ㐷晢㈶戱搲㥢挴㔱慥㈴㜶㜲㈷ㄱ㔳挳慤㜲づ㤷㔲搲搵㤶㔴㤲ㄸ㕢㥣挴㈱扥㐹ㅣ攷㑤攲〴㔷ㄲ攳摤㐹搴慡攱搶㌸㠷㥢慡愴㈷㔹㔲㐹㘲㜶㜱ㄲ㙤扥㐹㥣敡㑤攲㜴㔷ㄲ㜳摤㐹搴慢攱捥㜴づ户愷㤲㥥㘵㐹㈵㠹晤㡡㤳㔸攴㥢挴戹摥㈴捥㜷㈵搱攰㑥㈲愷㠶扢搰㌹摣㠱㑡㝡㤱㈵㤵㈴㥡㔵ㄲ收捥㉡敢㥢挴愵ㅣ戱㜸㘷㜵戹㉢㠹㔶㜷ㄲ敤㙡戸戵捥㈴㤶㈹改㤵捥㈴づ㉦㑥㘲㙦摦㈴慥昱㈶昱㐷㔷ㄲ㉢摤㐹慣㔲挳㕤敦㑣攲㌸㈵扤挱㤹挴挹㉡〹㜳㡦㌹捦㌷㠹㥢㌹㘲昱ㅥ昳㔶㔷ㄲ愷扡㤳㌸㔳つ㜷扢㜳戸㜳㤵昴づ㑢㉡攷挴挵挵㐹捣昰㑤攲㉥㙦ㄲ昷戸㤲戸搴㥤挴㕡㌵摣㝤捥攱慥㔱搲晢㉤愹㥣ㄳ㌷ㄶ㈷㌱挹㌷㠹㠷扣㐹㍣散㑡攲㘶㜷ㄲ户慢攱搶㌹㤳戸㑢㐹ㅦ㜵㈶昱㐰㜱ㄲ㍢晢㈶昱ㄷ㙦ㄲ㝦㜳㈵昱㤰㍢㠹㜵㙡戸㈷㥤挳晤㐵㐹㥦戲愴㜲㜵㍣㕤㥣㐴搴㌷㠹㘷扤㐹㍣敦㑡攲㔹㜷ㄲ㉦慡攱㕥㜴づ昷㡡㤲扥㘴㐹攵敡㜸戳㌸㠹ㅤ㝣㤳㜸挵㥢挴慢慥㈴摥㜶㈷搱愹㠶㝢摤㌹摣〷㑡晡㠶㈵㤵㈴㍥㉢㑥㘲㤸㙦ㄲ㙦㝢㤳㜸挷㤵挴ㄷ敥㈴扥㔱挳㜵㍡㠷晢㕥㐹摦戳愴㤲挴捦㉡〹㜳㘷戵戹㙦ㄲㅦ㜰挴攲㥤搵㐷慥㈴㝥㜵㈷㔱〱〳昹㜹攲ㄳ攷㜰㝤㤴昴㔳㑢㉡㐹昰〰㡡攳昳挴㐶扥㐹㝣〱㈳搷㝥攲㉢㡡ㅣㅦ敦㙡搰㉦晥㍣〱㠱㑣攲ㅢ㉣挸愱昸改㜰ㄳ㈵晤搶㤲㑡捤㤶攸㌸㍥㘳〶㝤㤳昸ㅥ㐶㉥ㄲ晦愵挸㤱挴搶攸ㄷ㈵㌱ㅣ〲㤹挴㡦㔸攰㔰㜲戸㙤㤵昴㈷㑢㉡㔷〷扦攰㍢㐸㤴晢㈶昱㉢㡣㕣㈴〴敥㝤攷㑣㘲㈷㤸ㄴ㈵ㄱ㠳㐰㈶㔱〱㑢㥢㐴㑡㐹㉢㉤㈹㌵㔵攳㈱㕤敦慦㝤㑣㝢〰扥㈰㌷ㄹ㌹摥㥡㜳ㄲ㙥昰㌸慡〹㕦摦搶攳㝥㥡㔵ㄸ㔴㑣挴㘰㡣愱〵搸挳〲晦㙡㙡㉤㘹㌵ㄳ慡愹㔳㍤㝥攳ㄲ㔳搱㘳㡡㕡ㅦ㝡㑣户㜴㕡戵搳㝦愶搳愳㘶㤶敡挹ㄷ㍥ㄷ㍤改慦搱㘳㜷攵ㅦ㜴晡搷㉢て㡥㔸㌳㕦昵愴晦㥥捡扦㉦㍤晥愰晣晢㌹晤昷㔱ㅥ搲㝦㕦搵㤳晥つ捡扦㍦㍤㜴攵扦㠱搳㍦愷㍣愴㝦㕥昵愴晦㠱捡扦㠶ㅥ㡤捡㍦攴昴㕦慣㍣愴㝦㤳敡㐹晦㔶攵扦㈱㍤づ㔶晥ㅢ㌹晤摢㥤ㅥ㌵ㅤ慡挷㘸㘲㤹昲ㅦ㐰㡦ㄵ捡㝦愰搳晦㔰愷㐷捤㘱慡㈷挷㕦愹晣〷搱攳㈸攵扦戱搳㝦㤵搳愳㘶戵敡挹昱㡦㔳晥㥢搰攳〴攵扦愹搳㝦㡤搳愳收㈴搵㤳攳㥦慡晣㌷愳挷改捡㝦㜳愷晦㤹㑥㡦㥡戳㔴㑦㡥㝦慥昲ㅦ㑣㡦昳㤵晦ㄶ㑥晦ぢ㥤ㅥ㌵ㄷ愹㥥ㅣ晦㔲攵扦㈵㍤㉥㔷晥㕢㌹晤搷㉡て戹晥慥㔴㍤改㝦㡤昲摦㥡ㅥ㝦㔴晥㐳㥣晥搷㉢て改㝦㠳敡㐹晦㥢㤵晦㔰㝡摣慡晣㠷㌹晤㙦㜷㝡搴摣愱㝡昲昵摦愵晣㠷搳攳ㅥ攵㍦挲改㝦㥦搳愳收㝥搵㤳攳㍦愴晣㐷搲攳㘱攵扦㡤搳㝦㥤昲㤰昹㍦慡㝡搲晦㉦捡㝦㕢㝡晣㑤昹㙦攷昴㝦搲改㔱昳㤴敡挹晣㥦㔵晥摢搳攳㜹攵扦㠳搳晦㐵愷㐷捤㑢慡㈷挷㝦㐵昹㡦愲挷慢捡㝦戴搳晦㜵愷㐷捤ㅢ慡㈷挷㝦㕢昹敦㐸㡦㜷㤴晦ㄸ愷㝦愷搳愳收㍤搵㤳攳㝦愰晣㜷愲挷㐷捡㍦散昴晦挴改㔱昳愹敡挹昱扦㔰晥ㄱ㝡㝣愵晣愳㑥晦㙦㤴〷㐷慣昹㔶昵愴晦昷捡㍦㐶㡦晦㉡晦戸搳晦㐷愷㐷捤㑦慡㈷昳晦㔵昹㈷攸挱㜷㉥戹晦㑦㍡晤昹㉥㐵愹戹晦攷扢㤳散挹昱攵摢〶㜴㕡ち㘲昵〸昱敤㐳ㅥ㈳㑦㘳〱挷挸攵㥢〳慤㌲㑥㉢扥㐹㐸慢㥤㑤㉢昹ㄶ㐰慢愲㔸㝣㉢㤰㔶扢㥡㔶㜲㐷敦㠹挵ㅤ扥戴ㅡ㘷㕡挹摤戹㈷ㄶ㜷敢搲㙡㠲㘹㈵㜷摡ㅥ㉢敥扣愵搵㈴搳㑡敥㥡㍤㔶摣㐵㑢慢㍡搳㑡敥㠰㍤㔶摣ㄱ㑢慢㈹愶㤵摣捤㝡慣戸扢㤵㔶搳㑣㉢戹㌳昵㔸㜱愷㉡慤㘶㤸㔶㜲㤷改戱攲慥㔳㕡捤㌲慤攴㡥搱㘳挵ㅤ愴戴㥡㘳㕡挹摤ㅦ慤㡡搶㄰㜷㠳搲㙡㌷搳㑡敥攴㍣㔶摣搹㐹慢㜹愶㤵摣㤵㜹㐶攴㉥㑤㕡捤㌷慤攴づ换㘳挵ㅤ㤷戴摡挳戴㤲扢㈵㡦ㄵ㜷㑦搲㙡㉦搳㑡敥㝣㍣㔶摣〹㐹慢扤㑤㉢戹㡢昱㔸㜱㔷㈳慤昶㌵慤攴㡥挴㘳挵ㅤ㡡戴摡摦戴㤲扢ぢ㡦ㄵ㜷ㅢ搲敡〰搳㑡敥ㄴ㘸㔵㐴㤵㍢〷㘹㤵㌵慤攴愶敦㠹挵㕤㠰戴捡㥢㔶㜲〳昷挴攲㠶㉥慤ち愶㤵摣㡣㍤戱戸㌹㑢慢㠵搲㉡愴㌶㌰挱敤㔳㥥扣㍡昷摦收挹慢㐹昰慤挶ㄵ扢㔵挲㠲摢愶戴㌸愷搸㐲㜰㜳㤴㡡戳㕤ち㙥㠱㔲㜱㤶㑢挱㡤㑥㉡捥㜴㈹戸㥤㐹挵ㄹ㉥〵㌷㉤愹㌸摤愵攰搶㈴ㄵ愷戹ㄴ摣㠰愴攲㔴㤷㠲摢㡣㔴㥣攲㔲㜰㌳㤱㡡㤳㕤ち㙥ㄹ㔲㜱㤲㑢挱㡤㐱㉡搶戸ㄴ㥣晦㔲㜱愲㑢挱㈹㉦ㄵ㈷戸ㄴ㥣攵㔲㜱扣㑢挱㠹㉤ㄵ挷戹ㄴ㥣换㔲㜱慣㑢挱改㉢ㄵ挷戸ㄴ㥣戱㔲戱摡愵攰㈴㤵㡡㔵㉥〵攷愵㔴ㅣ敤㔲㜰㉡㑡挵㔱㉥〵㘷㥦㔴ㅣ改㔲㜰挲㐹挵捡㘲㐵摦晦〷㄰昰㤵攰</t>
  </si>
  <si>
    <t>㜸〱捤㥤〷㤸ㄴ㔵昶昶攷㑥㘸愶㥡㌰㡤㠰〹〳搱〴㘲㠷敡愴㈲㘱〶㤰慣っ㠶㔵ㄴ㍢㔴换挰〴㥣ㄹ㤲㘱つ㘰挴㉣慥㌹㡢敥㥡ㄵ㕣戳晥ㄵ搳ㅡ搶㔵㜴摤㌵慥㡥慥ㄱ㕤㐵搷慣摦晢摥慡㕢㔳㕤㔵㍤㈳换㝥捦戳捤昴愵敥戹敦㌹㜵晡㔷愱扢慢㑥㔷㤵㠹戲戲戲㕦昰攰晦㝣㔴㜲㘲扢晡㘵㙤敤㐶搳愸摡㤶挶㐶㈳搷摥搰搲摣㌶㙡㕣㙢㙢㘶搹戴㠶戶昶ち〸〲㜳ㅢ㌰摥㔶㌵户慤攱㘸愳㝡敥㘲愳戵つ愲慡戲戲敡㙡慤ㅣ攳摢㔸捦㤰敡㘸昴搲㉡搹㐰㔵愶〵搸昴㘰㔳捤㐶㘳ㄳ㘴搳㤳㑤㉦㌶扤搹昴㘱㔳挳㈶挴愶㉦㥢㉤搸昴㘳搳㥦捤〰㌶㕢戲搹㡡捤搶㙣㌸㝦㙤㕢㌶〳搱昴摡づ捤散摡昱㌳戳昳昱㙡敡摢㕢㕡㡤㤱㠳づ㌴㜳ㅥㅤ㠹㡣㡡㡣搲攳㤱攸愸昰挸㐱戵㡢ㅡ摢ㄷ戵ㅡ愳㥢㡤㐵敤慤㤹挶㤱㠳昶㕢㤴㙤㙣挸㑤㌵㤶捤㙥㔹㘰㌴㡦㌶戲攱㔸㌶愳愷㈲㝡㍣㕥㐸愷㔳扤戶㐷攴ㄹ戵攳昷㙢㌵ち㙤晦慤㤸㍢㌰收捣摡昱愳㘶ㄸ敤晦慤㤸㍢㈲㈶㐲搶戵㌴㘵ㅡ㥡晦㑢㐱慢戸㑣攳㜵㐶慥㠱ぢ摦㌰㕡ㅢ㥡㡦ㅣ㠵戴㡢㐰愳㤷ㅣ㌵慥慤㙤㔱搳㐲慥㐷戵㐶㘳攳㉣愳㈰ㄷ㝡㔳㕤㕢晢㝥㤹搶愶戶㕥㑤攴㘷戴ㅡ捤㌹愳慤㑦搳㠴愵㌹愳搱ㄲ戶㔵㌷ㅤ㤸㘹㥤㤱㘹㌲㉡㌹㔱搳㘴㉥挳挹㜹愳戹扤愱㝤㔹敦愶〳摡㡣㔹㤹收㈳つ㑡慡㥡㈶㉤㙡挸㡢捡㑡晣㤵㔵散散㤷㤹㕣㔰挸愷愹㜶㕥愶戵㕤昶戸〸㈳㝥㕡挷敡㈲㕦㐵㔱㕥㕣愵〶戹扣戸捣敡ㅢ㥡愶ㅡ慤捤㐶㈳㘷挲㈵㌹挲㈵㤲㠰捣攵㘰㤳㔲㉦㠷㑢㐹昴戴㌶㍥扥ㄶ捥㈵㌰〸捤㍥㌳㕡㕡㥢戰㐲㑥㌷㌲捤愳㜷て㡦ち㐷挲搱㔴㈲ㄹ㐹愵愲〹㍤㥣㑣挷㔳㈳敢摢昳㜵挶攲搱ㄸぢ㐷㘲戱㐸㉣㥣搴攳改㜴㌸㤵㡥愷㘳摡㘰挴搰㠶㌰摡㔰㌴ㄵ㔳㤲〹㙤ㄸ㑤挳搱㠸捡搷戰〳㜰捥㤶ㅢ㘱昹摣㑣昹摣㙣昹摣㕣昹摣㝣昹㕣愳㝣㙥愱㝣敥㤱攵㜳攷㤵捦㙤㈸㥦㍢扦㝣敥〲㘸搴愳扡㐷㡦㜲敢搱昳搰㠷づㅡ㕣戳愶昶㡡户晢晥晣昴戳攷㍥㈵戸捤换㕤挶捥㤸ㄸ攳㝥ㄹ㘱愴愸愷昵㔸㉣㥥㡣㐴㤳挹㘸㌲敥㝣ㅤ戱㤴ㅥ㡥愴㤲㝡㌸㥤㠸敡搱㜸㌸慤敤㠲㈰摡慥㘸〲扢㌱敥挴㘴㑡ㅢ㐱搳㐸㌴㐲慣挷敢攰㙢ㄹ戵㜰挳攵慤ㅢ换㈷㕦㜱昲㌳て㡡改㠵摦〹敥㜳㘴ㄲ愳㌰戱搹㐹散挱㌹㠶搱〴㈲㡣㍢〹㐹㐴㘹㡡愱ㄱ攲㌹㉢㠹㡤て扤摢戱搷〳㌳㈶摥㌵攷晡ㅥ搷ㅣ晣攵捤㠲晢㍣㤹㐴ㅣㄳ㥢扢㐰ㄳ㥣㘱ㄲ㑤㈰挵戰㔳戱㐰搳㌴敤㠹㐶㠸㈷慣ㅣ㘶扥昷昰昲㘳㥥摢㙢挶挵㠷㍣晦改搳〷ㅦ㥦ㄴ摣攵捡ㅣ昶挶挴㕥捥愵ㄱㅥ〵挴㝡㍡慣愷㤳挹㘴㈴㤱㡣㐶㈲㡥㐵ㄱ㡤㐷愳㔸搳㘲戱㔸㌲㤲づ㈷㘳㌱㙤㌴攷戶て㥡挰ㄸ挶㥣㥣㡣㙡㘳㘹ㅡ㠷㐶㠸㠷慤〴ㅥ㕡㜴改摡摡㌷户ㅦ㜷攳㤳㍢ㅤ㝣敤㜶㍤捦ㄳ摣昲㘵〲戵㤸ㄸ㕤㥣㐰㌸ㄱ㐹㈴㤲攱ㄸ㔶搹㘴㉡ㄹ㑢㈶㜵㐷〶攱㐸㍣ㅥ㑢㠷攳攱㐴㍣ㅤ㠹㈷攲戱㤴㔶挷昹㑤㐰ㄳ㤸挸愸㔳㤲扡㌶㠹愶㝤搱〸㜱㡦㤵挲㔱㝦㝥㘴愷扤敦㕥㍢㜳搵敡㌱攷ㅥ昳挹㕤㙢〵摦㙣㘴ち㔳㌰戱戹换㘱㉡㘷㌸つ㑤㘰㍡挳㑥挰㜲㤸㐱搳㑣㌴㐲摣㘱攵戰㘱攸挷ㅦ㥦扢搳挴昱㈷㠹㕤敦㕥㤰晡㔳㔴昰扤㑥收戰㍦㈶㌶㝢㠵㥣挵㌹搶愳〹捣㘶摣㕡慣㤰〷搰㜴㈰ㅡ㈱晥㘰㈵搱昴摤戹㘷㥥晤摥㑢㌳敥㍣晥捡敦て㝥㌹㔵㈵㝡㔲㡣㘷攰㘰㌴㥢戵㌲晣〶〱戴㐳ㄸ敡㔰㌴㔸ㄲ㔱㙤づ㑤㠷愱ㄱ攲㕡㉢㠱㘳㍢戶搶㕥㕤㜵攵扥て㕤㍣慡㝡㔶昰扢㕢〴摦攷㘵〲㜳㌱戱㔹〹ㅣ㠱〰㕡〶㑤㈰㡢愶㘲ㅡㄲ挸搱㤴㐷㈳挴㘵㔶〲㝢昴㍣改散搷㈷㍤㌹改挲㠱㙢捡〶ㅥ㜱挴ち挱捦ㄸ㌲㠱〲㈶㕣〹攸㠹㘴㈲ㄹ搳攳愹㜰㉡㡣愹㘸搲戱㌲㘲晢㐸愴攲愹㔴㉡㥤攴㙥㈹㥤搴㡥攴摣收愱〹㌴㌰㘶㕤㌲慣捤愷㘹〱ㅡ㈱㔶㔹〹㕣昲搳敤昷摦扥换扤㘳㔷扦戹㝢昴㠰㐹㥦㥥㉣昸昹㐶㈶搰㠴㠹捤摣ㅣ㥡㌹扦ㄶ㌴㠱㠵㡣㍡ㄹ㥢挳㔱㌴戵愲ㄱ攲㉣㉢㠵换搷㘷捥㝢㜶摣㡡改て昶㥥㜳摦㌶扦换㍦㈰昸改㑡愶搰㡥㠹捤㑣㘱ㄱ攷户ㄸ㑤㘰〹愳㑥㐲ち㑢㘹㕡㠶㐶㠸㔳慣ㄴㅥ㉦晦慡摡搰敥㥦昸昰㐵敢〳攵昳攷㥣㉥昸搹㑥愶㜰っ㈶㌶㝢㙢㌸㤶㜳㍣づ㑤攰户㡣㕢㠷慤攱㜸㥡㑥㐰㈳挴昱㔶ㄲ㥦昴昹愲㝥攸换㡢㈷摣搲晥户㉦㑦㜹㜷挳搳㠲㥦㉤㘵ㄲ㈷㘱㘲㜳㜷ぢ换ㄱ㐳㕢㠱㈶㜰㌲挳搶㘱户㜰ち㑤愷愲ㄱ㘲愹㤵㐳㥦㌹㝢搴昴ㄲ愷㡣㕦㌱扦昰散㕢换㉦晣愷攰㐷㕢㤹挳改㤸㈸捡㠱㙦昹㤱㌰昶㡥㤱㔸㈲ㄲ㡤攸㤱㘴㉡敤㔸㈱挳㔸㐹昵㐴㌸ㄵ㡢㐶搳昱㘸㈲㡡扤愷㜶〶㘷戸ㄲ㑤攰㑣㠶㥤㤲㐸㘹㘷搱㜴㌶ㅡ㈱㡥戲㜲愸晡㕡㝦戳㘵搱ㄹ㜵㘷捤㍦㘹慢㘳㝥㥡扥戳攰㈷㙢㤹挳戹㤸搸捣昵攱㍣捥敦㝣㌴㠱ぢㄸ戵ㄶ敢挳㉡㥡㉥㐴㈳挴㝣㉢㠵愶戶扥㔷㝤㌰㘵㥢㘹㔷㑤㝤愴敦晥户つ㥦㈶昸戹㕥愶㜰ㄱ㈶㡡㌰晣〷ㅦ㝤㉥收っ㉦㐱ㄳ戸㤴㘱㙢戱㈸㉥愳改㜲㌴㐲攴慣ㅣ慥晥攲攰慢㜶㑣㑥㥡戴㝡㤷㌵㤹㥦㍦㌹攴ㅣ㌱㠰㘲㍣〳㔷愲搹㑣っ㔷㈱㠴㜶㌵㠳㕤㠳〶㙢㠳慥㕤㑢搳㜵㘸㠴㤸㘳愵㜰晡ㅦ扦扡攳㡡㍦扣㌵晥㐶攳搴㤱摦㈷昷扣㐹昰㑢㡤㑣㘱㌵㈶㕣㝢愷㑤㝢戳扥㠱㜳扢ㄱ㑤攰昷㡣戹㉦㜶㡦㝦愰改㈶㌴㐲ㅣ㘰㈵昰挴晢昷㥤戳昵㔶扢㡦㕤㝢攱㍦捦扢昴㑦て㑦ㄶ晣㐲㈵ㄳ戸〵ㄳ㥢扢ㅣ㙥攵っ㙦㐳ㄳ戸㥤㘱㈷㘳㌹摣㐱搳㥤㘸㠴㤸㘱攵㜰昶㡦㥦㝣戴㝡攲搳㌳慦〸㝥㕥扤攳㤰㉦㝢㠹慤㈹挶㌳戰〶捤收收戰ㄶ㌱戴扢ㄹ敤㡦㘸戰㝦㑡㘸昷搰㜴㉦ㅡ㈱㈶㔹㌹散昶搵慢㜷㜶㝣㝢攰搸㔵㈷晦昴昸ㅥ戳て扣㔳㙣㐳㌱㥥㠱晢搱㙣昶晥改〱〴搱ㅥ㘴戸㠷搰攰㈳㐳㑡㝢㤸愶㐷搰〸㌱搶㑡愲晡搴攷昶戹㜵㝥㕢摤扤晤摢㐶㡣戸㝥换て挵戶ㄴ攳ㄹ㜸ㄴ捤㘶慥㤰㡦㈱㠴戶㡥挱ㅥ㐷㠳昵㐱搷㥥愰改㐹㌴㐲愴慤ㄴㅥ㙡晥㈴㜴捥攰㐹㘳㔷㥥晦敤摥㘷敥晤户㙤挴㐰㡡昱っ㍣㡤㘶㌳㔳昸ㄳ㐲㘸捦㌰搸戳㘸昰㡥慤㙢捦搱昴㍣ㅡ㈱愲㔶ち搷搴っ搹敡㕢戱晢昸㑢㑥㍢昰㠸戳㜷㍢愸㙦慦ㄷ㌰扣扦昵つ愹慥㌵戳〴摦㌹㍢扦捥攲㍢㍣晦㜵晦㍤ㅥ㕦攳ぢ昱㐲戲㄰㠹攴攳攱㑣㉣㔳㌵ㄸ㘱㝦敤ㄷ㐶扥㕢昵㉡ㅣ搴搰㥣㙦㔹㈲扦㐱㙥㌷㍥搳㘶㜴㝥愱ㅣ㘱㡤㡤㙦㔹搴㥣㙦ㅢ攸㍦㔸摦㥥㘹㌷戶㜵㡦㜵〶昱戸搵攳晢戵搱㈶攷户㠳摢敤挰㑣攳㈲㘳摣搲〶㜳㜸㝢搷㌰扥㕤户㘴㑢㡦㑥㙣㌵㡥戲㐷㍤ㄹ㡤挳攱㥦挵㌲戶攷㔵㥡㐳㘶㕥㠳㙡攷戵戴ㄹ捤㌲扤ㄱ㑤晢㌵攴ㄶㄸ慤昵〶てㅥㄹ㜹昹㔲〷㜰挸晡㡡㍦㘲㘶㌳㕥㈸扥戴攷㠷㌸慤㠵〹㑢摢㡤收扣㤱㐷扥ぢ㡤搶昶㘵戳㌳搹㐶㘳换㈲㠹㌹㑦っ㙣㔳㘴㥥搸㤲㕢搴㔶摢搲摣摥摡搲㔸㍣㌲㉥扦㌸㠳挳ち昹改㉤㜹〳㐷〵㉡昹㈸ㄳ㘵ㄵㄵ㐲㤴敤收昷搵㥣㜱摢㐶挹〵攱㔸挴摢㘳㤹㙦㕤扣摡㡤㥡㠵㔷㠷㔷搱㘸㜰㥤㉣ㅦ搶㑤㌰ㄹ㤷㘱㜶㉤㉤㜴扣㈶ㅥ㘹愳㝡㤷搲㙡㤹愳扤攴晥晦㡡换换晢㔹慦㝥挲㘲ㅣ㝡搹㌷搳㥣㙦㌴㕡扢㍣㑥㈸㤸㤱昶ㄷ㌴㔵㝢㘰㙢㉥㐹慦ㄲち戱㔴㉣慢㕡搲㤰㙦㥦ㄷ㤸㘷㌴ㅣ㌹㡦ㅦ㐵㜱㉣戱扡㥡㘸㍤て敤㈵㤸戴昵㙣㕥㐶ㄳっ㤶〵㕥愱㈸㄰搴晥㙡昶慢㠶攰晦㑤㍦愸㔳づ㉦㑤ㅥ㐴挲ㄱ扦戶慡愶㠹㉤慤㙤ㄵㄵ㝥慦㜲摦㑣摢扣㜶慥㥥㕤て㌲摥慢㙣晥㠶愶㙡ㄸ㥡㙥㡦ㄹ搵㐰㔴挹㐳㘳扤㥢敡㡣㐲〶〷㈴攵搶㉤㌲㔵㑤收㌱慥㍡愳㉤愷昱㘰搸㘴㙣㉢㑢〳㤸挲挶摦慢㠹㙢扦戱戴扤㉥搳㥥改搱㠴挳㙡㔸㑡ㅡ㐴㈳愴㤷㌹㐵捦摥搲愶扣㠳㔶てㄱ㐲㜲搲ㄱ愵愷㌴㤸㤱戰攱㘰㝢㈹慢戰摡慥㕦〴㜲摦〱㉦㈲攰㕥搱㡢て㡦攱愸㕤㝥㤲搱㍣㝢搹㐲愳㡤昲敡㐰㤷㈸摤㥢ㄷ㠳捤捣㘵て㘸㙦㘸㙣ㅢ㠵㑣㈷戵戶㉣㕡昸摦㡣挳㔸摡摦搱愸㐷搵㑥㔸㡢㝦晤㙢〲慥戲ㅥ㡢戹㙣收捥㉤慢㘶㌴㕡戴愱㙣戸戶㈲搸㉦昸㑦㍥戴㌷昱㕦戰慢戱慡攱㔰㙣捡愱挴㉡攸㝢㌵㠱搰散㔶㐳ㅥㅣ慤㤶ㅤ搰敥摤㜴㔰㑢敢㠲㙣㑢换〲慥㑦㝤㘴慦㙤㥥㘱戴昳㠰㘳㑦敢〰慢㍣㤰㉡㐴㐵㐵搱㘱㐱挷㤱挹ㅤㄱ㍦昰づ㥡摥攳ㅡㅢ〷愹㠸㙤㠱㜷㘱慡挰愱捦㐰〷㈶㠲㤳挷㑦摦㍤㍥㙡㘹㘳摢㔲戱ㅤ㕥㉦㡦捤摤搷攳戲㙦〷捥ㅢ㌰㙥昵㥡攳晥㔲㌶戴晦搱㘲愰㌵攰㌹㜲戸ぢ㈲っ挶㔳晢㈷ㅡ戱つ㘴摣㡦㘰扡昸愱㝤㠸扥昶ㄱ㥢㡦搱㘰㙦㈰昹㘲㘷昰愹搹ㄵ扢攲㝦敥㄰戴つ㙣㍥㐳㈳㐶愰攱收愸㝤㡥㐶㍤㐴〸昱戹㤴攵㤲摡つ㘶敦㤲摡〸㙢㔰敢㘲㑣㡣㠴㠲㑢㑢㈳ㅤ㡤㍣㌴戲㄰〱〴昶〵㔰㘵つ㜸㡥㕡敥〱㌷〹攰㐷晡㔷㐰收て攰㘷捥㠳㘰㌴慥㘳づ〰攵㘶㔷㠴㌱㈶〱㔴挰愰昱ㄴ㡦㠸挲㈴〱㔴愱愷ㅥ攲晢㥦ㅤ〰㈲㌰㝢〱㘸㡣愹㜵㌱㈶㘲昰昳〳昰㉦〴昷〵昰戹㌵攰㌹㘲㥡㐰愴挱捣㘲ぢ愶扣〱㌲㝦〰晤㌱慣つ㘰戳㈵ㅡ〷㠰慤捤慥㐸㈲㠸〴戰つ㐵摢愲ㄱ㘹㤸㈴㠰㠱攸愹㠷㜸捦〹㈰〵戳ㄷ挰㡥㡣愹㜵㌱㈶昶㠴㥦ㅦ㠰搷㑡〱昸扢㌵攰㌹㕣㍢ㅡ㤱〶㌳㡢㕤㤸昲慢㈵〱散㠶㘱㙤〴㥢㤱㘸ㅣ〰㐶㤹㕤戱て㠲㐸〰㝢㔰ㄴ㐶㈳挶挲㈴〱㐴搰㔳て昱㘷㈷㠰㌱㌰㝢〱挴ㄹ㔳敢㘲㑣㡣㠳㥦ㅦ㠰挷㑢〱㔸㘷つ㜸づㄷ搷㈱搲㘰㘶戱て㘶㉡ㅥ㉤〹㘰㉣㠶戵㜱㙣挶愳㜱〰愸㌳扢㘲〲㠲㐸〰ㄳ㈸㥡㠸㐶昰㔸戱〴㌰〹㍤昵㄰昷㍡〱㑣㠴搹ぢ㘰㉡㘳㙡㕤㡣㠹㝤攱攷〷攰戶㔲〰㙥戵〶㍣〷慢愷㈲搲㘰㘶㌱㥢㈹摦㕣ㄲ挰㠱ㄸ搶づ㘲㜳㌰ㅡ〷㠰㐳捣慥㤸㠶㈰ㄲ挰愱ㄴ捤㐱㈳㘶挰㈴〱ㅣ㠶㥥㝡㠸㙢㥤〰愶挳散〵㤰㘱㑣慤㡢㌱㌱ㄳ㝥㝥〰㉥㉥〵攰㈲㙢挰㜳愴㝣ㄶ㈲つ㘶ㄶ昳㤹昲㠵㈵〱㌴㘲㔸㙢㘲搳㡣挶〱㘰愱搹ㄵ昵〸㈲〱ㅣ㐵㔱㉢ㅡ㜱〰㑣ㄲ㐰ㅢ㝡敡㈱捥㜴〲㤸つ戳ㄷ挰ㄲ挶搴扡ㄸㄳ〷挲捦て挰㐹愵〰㥣㘸つ㜸㡥搲晦〶㤱〶㌳㡢ㄳ㤸昲昱㈵〱㥣㠴㘱㙤㌹㥢ㄵ㘸ㅣ〰㑥㌱扢攲㄰〴㤱〰㑥愵攸㌴㌴㘲づ㑣ㄲ挰改攸愹㠷㔸散〴㜰㈸捣㕥〰㘷㌱愶搶挵㤸㌸っ㝥㝥〰ㅡ㑢〱㔸㘰つ㜸捥ㄲㅣ㠱㐸㠳㤹挵敦㤸㜲㐳㐹〰ㄷ㘳㔸扢㠴捤愵㘸ㅣ〰㉥㌷扢㈲㠳㈰ㄲ挰ㄵㄴ㕤㠹㐶攴㘰㤲〰慥㐲㑦㍤挴ㄱ㑥〰㔹㤸扤〰慥㠳㍥愸㜵㌱㈶昲昰昳〳㜰㘰㈹〰〷㔸〳㥥戳ㄴ㍣户㌰㤸㔹摣挲㤴敢㑢〲戸つ挳摡敤㙣敥㐰攳〰㜰㤷搹ㄵ昳㄰㐴〲㔸㐳搱㕡㌴㘲㍥㑣ㄲ挰摤攸愹㠷㤸攲〴搰〰戳ㄷ挰㝤㡣愹㜵㌱㈶ㄶ挰捦て挰搸㔲〰挶㔸〳㥥戳㈴捤㠸㌴㤸㔹㍣挶㤴㐷㤷〴昰㌸㠶戵㈷搸㍣㠹挶〱攰㘹戳㉢㕡㄰㐴〲昸ㄳ㐵捦愰ㄱ㐷挱㈴〱㍣㡢㥥㝡〸摤〹㘰㈱捣㕥〰㉦㌰愶搶挵㤸㘸㠵㥦ㅦ㠰摤㑡〱搸搵ㅡ昰㥣愳㔹㠴㐸㠳㤹挵摦㤸昲捥㈵〱扣㠶㘱敤㜵㌶㙦愰㜱〰㜸换散㡡挵〸㈲〱扣㑤搱㍦搰㠸愵㌰㐹〰敦愰愷ㅥ㘲〷㈷㠰㈵㌰㝢〱扣捦㤸㕡ㄷ㘳㘲ㄹ晣晣〰昴㉦〵愰㥦㌵攰㌹㐳㜴㉣㈲つ㘶ㄶ㥦㌱攵扥㈵〱晣ぢ挳摡ㄷ㙣扥㐴攳〰昰㤵搹ㄵ挷㈱㠸〴昰㌵㐵晦㐶㈳㡥㠷㐹〲昸〶㍤昵㄰搵㑥〰扦㠵搹ぢ攰〷挶搴扡ㄸㄳ㈷挰捦て挰捦㍦㤵昸㈸晣㤳㌵攰㌹㍢戵ㅣ㤱〶㌳㡢捡㜲愴晣〳㘴晥ㅦ㠵〳ㄸ搶㝡戰愹㐶攳〰㄰㌴扢㘲〵㠲っ㘱愰㥥ㄴ昵㐲㈳㑥㐱㔷〲攸㡤㥥㝡㠸㉦㌱て晢换搰挹㌰㝢〱昴㠵㍥愸㜵㌱㈶㜸扥换て挰㠷愵〰㝣㘰つ㜸㑥㡤㥤㠱㐸ㄲ挰戶㑣昹晤㤲〰戶挳戰戶㍤㥢ㅤ㤸㕤攷户挱㐱㘶㔷慣㐴愰㈱㝣㌹㠳㈹ㅡ㠲㐶㥣㠵慥〴㌰ㄴ㍤昵㄰㙦㌸〱㥣〹戳ㄷ挰捥搰〷戵㉥挶挴搹昰昳〳昰㔲㈹〰㉦㕡〳㥥昳㜲攷㈱㤲〴㄰㘶捡㉦㤴〴㄰挵戰ㄶ㘳愳㌳扢㑥〰〹戳㉢捥㐷愰㈱㝣㌹㐹㡡㔲㘸挴㉡㜴㈵㠰㌴㝡敡㈱㥥㜴〲戸〰㘶㉦㠰搱搰〷戵㉥挶挴㠵昰昳〳昰㘰㈹〰て㔸〳㥥戳㠲ㄷ㈳㤲〴㌰㤱㈹摦㔷ㄲ挰扥ㄸ搶㈶戳㤹挲散㍡〱㑣㌳扢攲ㄲ〴ㅡ挲㤷㌳㥤愲ㄹ㘸挴㘵攸㑡〰㌳搱㔳て㜱㠷ㄳ挰愵㌰㝢〱搴㐳ㅦ搴扡ㄸㄳ㤷挳捦て挰つ愵〰慣戶〶㍣愷㈴慦㐲㈴〹㘰づ㔳扥慥㈴㠰挳㌱慣捤㘵㜳〴戳敢〴㤰㌵扢攲㙡〴ㅡ㠲愷㤶愳㈸㡦㐶㕣㡢慥〴㘰愰愷ㅥ攲㔲㈷㠰㙢㘰昶〲㘸㠰㍥愸㜵㌱㈶慥㠳㥦ㅦ㠰㜳㑢〱㌸挷ㅡ昰㥣㄰扤〱㤱㈴㠰㔶愶㝣㔶㐹〰敤ㄸ搶ㄶ戱㔹捣散㍡〱㉣㌵扢㠲愷㐲㠷昰攵㉣愳攸㘸㌴攲て攸㑡〰挷愰愷ㅥ㘲㠵ㄳ挰敦㘱昶〲㌸ㅥ晡愰搶挵㤸戸〹㝥㝥〰㡥㉥〵㘰㤹㌵攰㌹㈱㝢㉢㈲㐹〰愷㌱攵㈵㈵〱㥣㠱㘱㙤㈵㥢㌳㤹㕤㈷㠰戳捤慥戸つ㠱㠶昰攵㥣㐳搱戹㘸挴ㅤ攸㑡〰攷愱愷ㅥ愲搹〹攰㜶㤸扤〰㉥㠴㍥愸㜵㌱㈶敥㠴㥦ㅦ㠰㝣㈹〰㌹㙢挰㜳㌶㜸㉤㈲㐹〰㔷㌲攵㑣㐹〰㔷㘳㔸扢㠶捤戵捣慥ㄳ挰昵㘶㔷摣㡤㐰㐳昸㜲㔶㔳㜴〳ㅡ㜱て扡ㄲ挰㡤攸愹㠷㌸搸〹攰㡦㌰㝢〱摣っ㝤㔰敢㘲㑣摣ぢ㍦㍦〰㌳㑡〱㤸㙥つ㜸㑥㐵㍦㠰㐸ㄲ挰㕡愶㍣戵㈴㠰㍦㘲㔸扢㠷捤扤捣慥ㄳ挰晤㘶㔷㍣㠸㐰㐳昸㜲ㅥ愰攸㐱㌴攲㘱㜴㈵㠰㠷搰㔳て㌱摥〹攰㈱㤸扤〰ㅥ㠵㍥愸㜵㌱㈶ㅥ㠱㥦ㅦ㠰㔴㈹〰㐹㙢挰㜳ㅡ晣㌱㐴㤲〰㥥㘱捡昱㤲〰㥥挳戰昶㍣㥢㍦愳㜱〰昸㡢搹ㄵ敢㄰㘸〸㕦捥㡢ㄴ扤㠴㐶㍣㠱慥〴戰ㅥ㍤昵㄰㈳㥤〰ㅥ㠷搹ぢ攰㔵攸㠳㕡ㄷ㘳攲㐹昸昹〱ㄸ㔲ち挰㘰㙢挰㜳ㄲ晥㑦㠸㈴〱晣㠳㈹敦㔸ㄲ挰扢ㄸ搶㍡搸扣挷散㍡搷㠰㝦㥡㕤昱っ〲つ攱换昹㠰愲て搱㠸攷搰㤵〰㍥㐲㑦㍤挴㤶㑥〰捦挲散〵戰〱晡愰搶挵㤸㜸ㅥ㝥㝥〰㝡㤵〲搰搳ㅡ㜰㤷〰㔴晤〵㤱㌶攱搴㙤㑦㈶㕣㌸戰挱㔸挲㜳㑤㝤ち愸ㄸ慦㕤搴搶摥㈲㑦㡣昵㉥搴戵捣㘸㘹慦㙢㘸㕢搸㤸㔹搶慦㘰㑤ㅣ㌴捦㘸挶㘹敢㔶㥣扤㜶搹㕡ㄶ㉥㌴昲㕡愱扥㘵㔱㙢捥㤸㕣昷扦㜰㕡ㅢ慦て㡢㑥㥥搱㉥ㄷ㜸晣㘷㘷㙡ㄱ㐲㘰㉤挱愳慣敡㈵〴㜴㥦㜰㤳㜵敢㡥㤳攳㜲㌲〴㘱㑤㈷搱搹つ敤㡤㐶捦㠲㍣㌱㉤愷慢ぢ愰㠸㕡㠰㝣㡦挲散㜹㌸ㄱ㔵搷扢㌰愹戵㈱摦搸搰㙣㜰㘱昴㌷愵搳㡣㈳㜱摥㝦扦㤶戶〶晥㐴愰㜷㘱㜶㙢愶戹㙤㈱㑦㘱收㤶㙤㔱搴㤳攷㍡慢ち攳ㅢ㥡摢㌰ㅢ戹ㄴ㌹㕤㔳愸㥦搷戲〴扦㔶㔹搴搴㍣㈹戳戰敤㝦㘲愹〸㉥ㄶ昹㤰㡢㐶㤴㡢昲㜲㔱㕤㕥晤㥦㉥㥦挰扦戱㡤昵㌳㉢愶〷㘱㍤㙤㙦㙤挸㉥㈲㌰㌹㡦㈸摡㑡㌶㜲ㄹ㤶㔵慤挷㤴晢㘴愵㘳ㄱ扡㉡つ㤸㙢搱慦㌰㝣㑦㝡摢㍦〱摡ㅥ㜲敤ㅢ愴搳敢㕢㌴㔳㈶ㅤ㌰戹戳〶㘷戳㝥㑦㔳昵㌲㈲晦敡㤲㠷〱㄰昷㌱㔷㈱㤶㐱㜰㡤挲㤶㠹㌵㠱㍤昷㙡ㄹ㉣㐸つ搷搰㍥㥤㤳ㄳ㜱搶扣㔷㘱㕡㈶㙢㌴攲㘴㝦㔳愶扤㡦搹㘱搵〵㝥㙦搱㘶㡤搵戶㌴㌵㘵戸捡昱㔷㈳昵戹㑣愳㔱㕤ㄸ户愸扤㘵㝡㐳戳㔶㐰㈳搷㑢换㤴㔹ち㔳㘶愹㜹㕡扥㌰㡢㐵㐰㜲㥡戱㕡㡥捣戴㌶戴捦㙢㙡挸㔵戳挳㐲㥤晦㠹㜵ㄵㅢ㝦㈵㘰慡㠷摡㤷戸捦昳㥢㘷摢戱戸㐷愱㌴㠶攸戸昸戱㐶㤷㡢〰晥㠹晦戰㐶〴㍢ㅥ昹㠶愲㝤㡦㘸㔵㜸挲㘰㙤㍣晦㤲愷㘲㘱昹搷昱戰挸㥤㤳昸㉢〵㜸㙡㍦㐰捡〹㍥㉢㕦㐵搳㘵〱㐱て〸㠲搳㕡㌲昹㠹㤹ㅣ㝥〱搶挳晡晤㔷㌵ㄶ㉤㜷㌵慤㈱㤶㜴搴愲㑡〸搵㐷㡢ㅢ昲㐶㙢㌵つ昵昸㝤㕢㈵㡢㐱〲收㌲挴挹敤㡡戲慡慡㥥搵㝥昳㥡慣㘲つ戳㑥㤴㍢㝦㍦㌷搹ㄳ晦搳晤㔳㘳昸㙡㠳挱ち戴摡㡦㤸搶㝥攲㙢晡ㅢ扡㝣㍤㉥挱捦ㄴ晣㠲愶敡敦ㄸ㜴㉦㥢攲敡ち搴㘰㘸㄰㔵捡㕦㑥戱敥愳ㅡ㌵ㄲ戲㘰愴㑡扥㤰㥥㡥㐲㡦㠰㔹攳㔱慤㝥㡥ㄵ愸挷㕡㙥攴㠳收晥㤵〵㈵㕣ㅣ攵攵㤵㔸搴〱㜷㤱㥣㘷戶〸搶㔴㙦挸ち㄰戱〳㔲〸戰㘲戰㈷㌷ㄶ挴㥦换ㅦㅥ扤〲㉢捥㘵晦㠲晦攴㈳ㄸ搴捡㐹㈰㈸摥㐴慢㕥㜸㉦㕡㠲㕣㙡ㅡ㤰攳戸ㄷㅡ昱㑦㜴昹昶㡦㐹昵㘶㈵㍥㐴㡦㙦㔸㌸㥡〷㌶昲攱摡ㄹ㡡㡦㘰攵づ㔱ぢ㌰挸挷㤸攲㝥挶㕥敦慡㘱敤㝥扤晢㤴ㅥ㜸㙡晣㉤愳㕡敦挴〶㔸㔴捡㥣扤戵㌰戹㐸戵㥥ㄴ㝥收㉦攸㐵㐱㙦ち㍥㠷㠰ぢ㌴搰〷㍤ㅢㄴ㝦搹攴〳㉡〴つ㐰㙤㜴〴㜵㠰敡换愰㕢㌰攸㡦㄰戸㐱晤っ㕢㌷愰戸㑣㈴愸晥っ挲㔷㔹〴㙡㑢㔸扢〷㔵づ㌷〹㙡㉢ㄹ挴散〸㤶ㅥ昸㠰摡ㅡㅡ㙤ㅢち㔹㤶攰㈳搸㤶㠲㠱ㄴ戰㔲㐱㠲摡づ㍤ㅢㄴ㝦㝤攵〳㙡〷㘸〰㡡搵ち㉡愸〳搴㡥っ㍡㠸㐱㔹㔹攰〶挵㜲㠲㙥㐰戱搸㐰㠲ㅡ挲㈰慣㍡㈸〲㌵っ搶敥㐱戱㍡〱㝦昸ㄵㅥ㠳㘰㐲㍥㔹愲愰㔲㜶慣㔱㍢㐱愳敤㑣㈱换ㄷ㝣〴扢㔰戰㉢〵慣㘸㤰愰㜶㐳捦〶挵㥦㠸昹㠰ㅡ〹つ㐰敤攸〸敡〰戵㍢㠳㡥㘲㔰㔶㈰戸㐱戱散㐰㠲ち散〱挹慦晤㙣㈲㔸愸㈰攱㠵ㄹ㤸ㄵぢ㐵昰愲戰㜶て㡦㤵つ昸挳愱㑥〶㔱昰㔸摥攰挳㐶㠷㐶㡢㔳挸搲〷ㅦ㐱㠲㠲㈴〵慣㠶㤰昰㔲攸搹昰昸昳㌶ㅦ㜸㝢㐲〳㜸慣㠸㔰㐱ㅤ昰昶㘲搰扤ㄹ㤴搵ぢ㙥㜸㘳㘱敢㘶㉤ㅢ〷㠹〴戵て㠳㡣㐷慦〸搴㔸㔸扢〷挵ち〸晣愱㍣㠲㐱ㄴ㈸㤶㐱愸㤴ㅤ㙢搹㜸㘸戴㕡ち㔹㈲攱㈳愸愳㘰〲〵慣㥡㤰愰㈶愲㘷㠳攲㡦昰㝣㐰敤ぢつ㐰戱㜲㐲〵㜵㠰㥡捣愰㔳ㄸ㤴㔵づ㙥㔰㉣㙤攸〶ㄴぢㅦ㈴愸㘹っ挲ち㠸㈲㔰㌳㘰敤ㅥㄴ㉢㈵昰㠷摦敥㌱㠸〲挵㜲〹㤵戲〳搴㝥搰㘸晢㔳挸㔲ちㅦ挱㉣ち敡㈹㘰㜵㠵〴㌵ㅢ㍤ㅢㄴ㝦㈹攸〳敡㐰㘸〰㉡攳〸敡〰㜵㄰㠳ㅥ捣愰慣㠶㜰㠳㘲〹㐴㌷愰㔸㈰㈱㐱ㅤ挲㈰慣㤴㈸〲㌵〷搶敥㐱戱愲〲㝦昸㜹ㅦ㠳㈸㔰㉣慢昰攱㜰㌸㌴摡㕣ち㔹㜲攱㈳㌸㠲㠲っ〵慣挲㤰愰戲攸搹愰昸㙢㐶ㅦ㔰㜹㘸〰㡡㤵ㄸ㉡愸〳㤴挱愰〵〶㍤〱〲㌷愸㤳㘰㌳㐱㜱扦㈵ㅦ㔱戴㡥敦㑦㠲㠵ㄴㄲ搴㍣〶㘱㐵㐵ㄱ愸昹戰㜶て㡡㤵ㄷ昸挳慦〰ㄹ〴ㄳ昲挹昲ぢ㤵戲㘳㡤㙡㠴㐶㙢愲㤰愵ㄹ㍥㠲㘶ち㕡㈸㘰戵㠶〴戵㄰㍤ㅢㄴ㝦㜵改〳慡ㄵㅡ㠰㘲挵㠶ち敡〰搵挶愰扣愶㠳㘰㜵㠵ㅢㄴ㑢㉡扡〱挵㠲ぢ〹㙡㌱㠳戰昲愲〸搴㔲㔸扢〷挵ちつ晣攱㜸㍣㠳㈸㔰㉣搳㔰㈹㍢㐰ㅤつ㡤㜶っ㠵㉣攱昰ㄱㅣ㑢挱㜱ㄴ㕣〵㠱〴昵㕢昴㙣㔰晣㜵愸て愸ㄳ愰〱㈸㔶㜶愸愰づ㔰㈷㌲攸㐹っ捡㉡っ㌷㈸㤶㕥㜴〳㡡㠵ㄹㄲ搴ち〶㘱㠵㐶ㄱ愸㔳㘰敤ㅥㄴ㉢㌹昰㠷ㅦㄲ㌲㠸〲挵㜲づ㤵戲〳搴㘹搰㘸愷㔳挸㔲てㅦ挱ㄹㄴ慣愴㠰搵ㅦㄲ搴㤹攸搹愰昸㉢㔶ㅦ㔰㘷㐳〳㔰慣〰㔱㐱ㅤ愰捥㘱搰㜳ㄹ㤴搵ㅡ㙥㔰㉣搱㌰㐱㤵晣戴捥〲づ〹敡㝣〶㘱㈵㐷ㄱ愸㔵戰㜶て㡡ㄵㅦ昸挳㑦つㄹ㐴㠱㘲搹㠷㑡搹〱敡㜷搰㘸ㄷ㔱挸㤲㄰ㅦ挱挵ㄴ㕣㐲〱慢㐴㈴愸㑢搱戳㐱昱户戶㍥愰㉥㠷〶愰㔸㈹愲㠲㍡㐰㕤挱愰㔷㌲㈸慢㍡摣愰㔸捡搱つ㈸ㄶ㝡㐸㔰㔷㌳〸㉢㍥㡡㐰㕤ぢ㙢昷愰㔸ㄹ㠲㍦晣ㄸ㤱㐱ㄴ愸户㌱愵㔲㜶㠰扡ㅥㅡ㙤㌵㠵晦昰ㄷ摣㐰挱㡤ㄴ扣〳㠱〴昵㝢昴㙣㔰晣㐵戰て愸㥢愰〱㈸㔶㤴愸戹㍡㐰摤捣愰户㌰㈸慢㍦摣愰㔸昲搱つ㈸ㄶ㠴㐸㔰户㌱〸㉢㐳㡡㐰摤〱㙢昷愰㔸㐱㠲㍦晣㘰㤱㐱ㄴ㈸㤶㤱愸㤴ㅤ愰敥㠲㐶㕢㐳㈱㑢㑣㝣〴㙢㈹戸㥢〲㔶㥤㐸㔰㝦㐴捦〶挵㕦㉤晢㠰扡ㄷㅡ㠰㘲攵㠹ち敡〰㜵ㅦ㠳摥捦愰㤵挸挵つ㡡愵㈱摤㠰㘲攱㠸〴昵㈰㠳戰㠲愴〸搴挳戰㜶て㡡㤵㈶挸て㍦㘸㘴㄰〵㡡攵㈶㉡㘵㑣慡㉦捡晦〷㡤昶㈸㠵㉣㐵昱ㄱ㍣㐶挱㍡ち㔸㥤㈲㐱㍤㡥㥥〳㤴敦攷愸㈷愱〱㈸㔶愸愸愰づ㔰㑦㌱攸搳っ捡㙡ㄲ㌷㈸㤶㤰㤸愰㑡㝥㍣㘰㠱㠹〴昵っ㠳戰搲愴〸搴㜳戰㜶て㡡ㄵ㈹ㄲ搴昳っ愲㐰つ㠶㔵愵㡣㐹〵敡捦搰㘸㉦㔰挸㤲ㄵㅦ挱㕦㈸㜸㤱〲㔶戱㐸㔰㉦愱㘷㠳攲敦扦㝤搶愸㤷愱〱㈸㔶戲愸愰づ㔰慦㌰攸㕦ㄹ㤴㔵㈷㙥㔰㉣㌵改㘶㡤㘲㈱㡡〴昵㌷〶㘱㐵㑡ㄱ愸搷㘰敤ㅥ㔴〲㙥ㄲ搴敢っ愲㐰戱㝣㐵愵㡣㐹〵敡つ㘸戴㌷㈹㑣昹ぢ摥愲攰㙤ち㔸敤㈲㐱晤〳㍤ㅢㄴ㝦愵敥〳敡㕤㘸〰㡡ㄵ㉦㙡慥づ㔰ㅤっ晡ㅥ㠳戲㍡挵つ㡡㈵㈹摤㠰㘲挱㡡〴昵㑦〶㘱攵㑡ㄱ愸て㘱敤ㅥㄴ㉢㕣㈴愸㡦ㄸ㐴㠱㘲㤹㡢㑡ㄹ㤳ち搴挷搰㘸㥦㔰挸ㄲㄸㅦ挱愷ㄴ㙣愰㠰㔵㌱ㄲ搴㘷攸㌹㐰昹㙥㝡晦㠲〶愰㔸ㄹ愳㠲㍡㐰㝤挱愰㕦㌲㈸慢㔸摣愰㔸扡搲つ㈸ㄶ戶㐸㔰㕦㌱挸ㄱ攸ㄵ㠱晡㌷慣摤㠳㘲㈵㡣〴昵つ㠳㈸㔰㉣㠷㔱㈹㘳㔲㠱晡ㄶㅡ敤㍢ち昳晥㠲敦㈹昸㠱〲〳〲〹敡㐷昴㙣㔰晣挱扦捦ㅡ昵㌳㌴〰挵ちㅡ㌵㔷〷愸㕦ㄸ戴っ㠷攵〵慢㕤摣愰㔸攲搲捤㍥㡡〵㌰ㄲㄴ㡥摣㤶㠹挵攸ㄵ㠱挲敦㘰㝦〵愸愵㜰㤳愰慡ㄸ㐴㠱㘲搹㡣㑡ㄹ㤳ち㔴〰ㅡ慤〷㠵㉣愹昱ㄱ㔴㔳挰换挰〹㔶搹㐸㔰㐱昴㙣㔰扣㌰㠱て愸㕥搰〰ㄴ㉢㙤㔴㔰〷愸摥っ摡㠷㐱㔹ㄵ攳〶挵㔲㤸㙥搶㈸ㄶ捡㐸㔰㈱〶㘱挵㑣ㄱ愸㉤㘰敤㝥㡤㘲㘵㡤〴搵㡦㐱ㄴ㈸㤶搷愸㤴㌱愹㐰昵㠷㐶ㅢ㐰㈱㑢㙦㝣〴㕢㔲戰ㄵ〵慣挶㤱愰戶㐶捦〶挵慢㈷昸㠰摡ㄶㅡ㠰㘲㐵㡥ち敡〰㌵㤰㐱户㘳㔰㔶捦戸㐱㕤つ㕢㌷愰慥㠱㐴㠲摡㠱㐱㔸㔹㔳〴㙡㄰慣摤㠳㘲〵㡥〴㌵㤸㐱ㄴ愸搵戰慡㤴㌱愹㐰つ㠱㐶ㅢ㑡㈱㑢㜴㝣〴挳㈸ㄸ㑥〱慢㜶㈴愸㥤搰戳㐱昱ㄲて㍥愰㜶㠱〶愰㔸戹愳㠲㍡㐰敤捡愰扢㌱㈸慢㙣摣愰晥〸㕢㌷愰㔸㜸㈳㐱㡤㘴㤰㝢搱㉢〲㌵ち搶敥㐱戱㔲㐷㠲摡㠳㐱ㄴ㈸㤶敢愸㤴㌱愹㐰㠵愱搱㈲ㄴ戲㤴挷㐷㄰愵㈰㐶〱慢㝢㈴㈸ㅤ㍤ㅢㄴ㉦㐳攱〳㉡〱つ㐰㍤敡〸敡〰㤵㘴搰ㄴ㠳戲ㅡ挷つ㡡㈵㌸摤㠰㘲㠱㡥〴戵㈷㠳戰㔲愷〸搴摥戰㜶て㡡ㄵ㍤ㄲ搴㘸〶㔱愰㔸搶攳挳㘱ㅦ㘸戴㌱ㄴ戲攴挷㐷㌰㤶㠲㜱ㄴ戰ち㐸㠲ㅡ㡦㥥つ㡡ㄷ换昰〱㔵〷つ㐰戱ㄲ㐸〵㜵㠰㥡挰愰ㄳㄹ昴ㅦ㄰戸㐱戱㔴愷ㅢ㔰㉣攴㤱愰昶㘵㄰㔶昴ㄴ㠱㥡〲㙢昷愰㔸昹㈳㐱㑤㘵㄰〵㡡攵㍦㉡㘵㑣慡㌵㙡ㅡ㌴摡㜴ち㔹ㅡ攴㈳㤸㐱挱㑣ち㔸㉤㈴㐱敤㠷㥥つ㡡㤷昴昰〱㌵ぢㅡ㠰㘲挵㤰ち敡〰㔵捦愰戳ㄹ㤴昵〵㌲搹〳搸戳㤲慤攲㌹㘲昷愹㑦捦㘹㘹㌹㠷〲㑦㔰搷户㉦㙢㐴㔱〰㈷㜹㉡搴㥣攲㐹摤愰戴攱〴㙤㑢㉢㑥㍣㔵扡慦㑥㘰晢扥㠰ㄹ昷散敦扡昲㠳㜴攳〸捦㝦㔷摤昴㠳昷敡〶戶㍦ㄳ敦晣ㄹ㌸㝤昸〸ㅣ㠴ㄴ晢㑦㙦挸戵戶戴戵ㄴ摡〷搵愳攰㘵㄰慦愴㔱㈸㉢ぢ㡦慢晡㍤㈲晡捥㤳㉦慣戲㤹㤷扡㕣捣㕦㤶〷ㄷ㌴户㉣㘹㤶搹㔴戵昱㠲㈲㤲㔷㡦ㅥ㥣㑤㤰昳攱㘳㈸攰㠵㜸慥㥣捥摡㙦搰昶慥〸昱㘴㌳晥捡〲㠷愰㍦扣㜶㝣敤慣戹㝡㍡㤵捣ㄸ戹㐸扥㤰㡥敡㤹㐴㌴㥢搰ㄳ㤹㜰㌸㥣㈹挴㌲㐶摣㈸〴づ戵愵攱㐴㉡㤳捣挵ち㤹㐲扡愰挷㜰ㅤ搴㕣㈲ㄲ㡢㘶愳㤹㑣㍥㤶㐸攴㤲㈱㥥挶㘶㜸㙤づ㝣戴挳搰㠴㜸昶㕡㥡づ愷㘹㉥㑤㍣㤷㉤㑤ㄴ㐸㘹㔵㌹㍥昴晣摡㔳捣㜰㉡ㄳ㔹㤱ㄳ㜹㘱㔴昶攸㈱㠶扢㉥㤵攱㌹㌵㙤㕦㙢㈰㄰攰㤹改慡㉢㠱昹搷㌹ㄵ㉦㐵㍡昳愳㥢㤶㘳摥㜹㌴挱㔰〵っ㑣㈸㘰愰摤愲㜶晣㕣晣〶㕥晤㉡㥥㙢㕥愰〰㝢㉦搸攵改㜷㕣〲戵㉤㜰㈴㉣㝤㘱㈹扥愴㘹㘰ㅥ捣㝤㘰㜶㤴攸㠴㉡慤攸㕡〷㘷㍢㠴捤〲挸戴挱㤸ㄲ〱っ捡〵摦〴ㄳ㈷攴戳ㅡ㔶㙥㉣攲㝣扣㑡慥愲ㄸ挰㉦㐴㈱攱㉡㈶捥㠵㠵慢㔹昱㙡愲愹昹ㅣ〵ㅤ㔶㤳㈰晡㕣㐲㠱㔶昴捤搵㈴㤹换愶昳㝡挶挸㈶㌲㌱㍤ㄹ捦㘷㌳㐶㈶㔱㠸敡㤱愸㥥搷ぢ㤱㜴愰慤㔳ㅡ㡤愷㌳㠵㐴㍣㔵㌰㜰㉤搲㘸㍥ㄳ挱㌵昳㜲㌰㐶㘲㤹㔸㍣㤳ち昵戴挲㙢敤昰搱ㄶ愱〹昵㔲愶捥搵愴户㌲㔱㈰愵㈲㐴ㄳ㥥攲ㄴ扣〴㉥㐶㑣攳㤸㌰挷㡦㐵ㄳっ昵㠵〱ㄳ㘵ㅡㄷ㠷㐶昶ㅡ㜱㙢㠴ㅢ摡㐲つ㜶㔰戱㉢㥢攵ㅣ摣〵㔳愲㍦〶㈵捤㤳㘱戲㘹㙥〹慢愴㜹㌴㘶收愵戹ㄴ㔶㉦捤慤搴㝣㑥㐷㈸搰摣ㅡ㝤㐹昳っ昴㑤㥡㐶㈲ㅣ㑤㐷㘳㐶㌸ㄷ㑥敢㤱㐴㉥㤳㉥㠴挳㠹㍣慥㝢ㅡ捦敡㐶㉣ㄷ㔸㘹㑢昳㠵㐴㍡㡥㉤㉣㥡㑥愶昵㑣㌶㤹㡤攴㌳昱㑣㌸㤹换ㄹ戸㌴㘷㈲ㅦ摡挶ち慦㥤〹ㅦ敤㉣㌴愱㙤㤵愹㤳收㐰㘵愲㐰㑡挵づ㌴攱㈹㥡㥤㌴㉦攰昸㉡㌴挱搰㡥ㄸ挴㠴㍦捤㐱㙡戰㠳㡡㌰㥢换攸扡〷㘹づ㘱㔸㥡慥㠰挹愶㌹っ㔶㐹㌳敢㑢昳〸㕦㥡㍣㐹㉥㤳戸〶㉤㘸敥㠴扥愴㜹㉤晡㈶捤㙣搴㈸㘴昳㌹慣㠶㤹㥣慥㈷㜱昹搸㔴㈱㥥挰㤵昲挲㐶〱ㄷㄷ捤〵慥戳愵㤱㘸㍥㥦㌱㘲㠵㔴㍡㠲敢㌹㈷昲㘹㕤㡦㐶㜲愹㘴㉥ㅣ㑦挶昵㙣㉥挴㔳敤っ慦㕤てㅦ㙤㌵㥡搰㉥捡搴㐹㜳㔷㘵愲㐰㑡挵㐸㥡昰ㄴ〷㍡㘹摥捣昱㕢搰〴㐳扢㘳㄰ㄳ晥㌴㐷愹挱づ㉡㤲㙣搶搰㌵㠱㈹ㄱ㘶㔸㥡敥㠶挹愶ㄹ㠵㔵搲㥣攲愰ㄹ戸〷㤲㤲敦㌰㘲㕦㕦挴㍣㤵㉥㌳扢て㉤㄰敢攸㑢挴昷愳㙦㈲捥攸〹慣㠴㘹㕣愲搵挸敢愹㜸ㄶ敦ㄲ〵ㄸち昹㐸挲㈸㐴戳挹挰〳㥤搲㙣㉡㤳㑢㜰㉤づ挷㜰〹摦㘴㍡㤱㉢挴愳昱㑣㈴㔶挸㠷㈳㠵㑣㠸㈷攴㈵攲〷攱愳㍤㠴㈶㤴㔰愶㠷㘹㝡㠴愶愴㌲㔱愰㔱㉡昶愴〹㑦戱㡦ㄳ昱㍡㡥㍦㡥㈶ㄸ摡ぢ㠳㤸㈸ぢ㍣㠱搶㙦㙦晣㈴散挵㝢攳愷㘰昱搹ㅢ㍦つ戳㝢㙦扣户ㄵ摤摣ㅢ敦挳〵昲㉣㘴昲㤲戸㘲ㅦ收㐵搳昳㌰搹换㘸㉣慣㜲ㄹ㐵ㅤ换愸㜳㙦ㅣ昶㕤ㅣ攳搴㝣㕥㐴㈸㉣㡥昱攸换挵昱ㄲ晡收攲搰戳㤹㜸㈴㤵㉥㐴昰㜶㡣扤㜱㈲ㄳ㑦改戹㤴㙥㐴ㄳ㜹㉣愰㐴㍥戰摥㤶收㔳昹〲㜶㌲戹㜴㉣ㅡ搷㘳攱㐴摡挸ㄴ攲㘱㈳ㄹ㑤愵ち愹㜰㍥ㅣ慡戵挲㙢㉦挳㐷㝢〵㑤愸㑥㤹㍡搷㜸㥥晢㤷ぢ捤㔶㠹㝤㘹挲㔳散攴㕣ㅣ慦㌳捡ㅢ㘸㠲愱挹ㄸ挴㠴晦ㅡ㍦㐵つ㜶㔰㌱㠱㑤〷㕤敢㌰㈵愶㌱㉣㑤敦挳㘴搳㥣〱慢愴戹慤㉦捤慤㝤㘹捥㔴昳昹〸愱㐰㜳㍦昴㈵捤㡦搱户昶ㅦ㤹㐸㈱㡡㙢扤㈶㜲搸㜵愴昳ㄱ㝣捡㠹㐵戰て挹挵戰扦捤ㄵ㈲㠱㑦㙣㘹㌲㥥㡣攵㡣㐴㈴㥦㠸㠷昵㔴ち敦㠲㐶㉡ㅢ㑢㐵㔳搱㌰戶㠷扣ㄱ摡摦ち慦㝤ちㅦ㙤〳㥡搰㉣㘵敡愴挹〲〱㐹㤳〲㈹ㄵ〷搲㠴愷攸攳愴戹㤱攳㕦愱〹㠶づ挲㈰㈶晣㘹ㅥ慣〶㍢愸㤸挶收〷扡㑥挵㤴㌸㠴㘱㘹晡〹㈶㥢收ㅣ㔸㈵捤㜲㕦㥡㘵扥㌴㜹敡㕦㈶㈱慡㈴捤挳搱㤷㌴换搱㌷㘹攲㡤㉣ㄳ㡦㘶㜲搱㙣㈴慤攷愳挴ㄳ㌱挲挹㐸㉣㥢挷慥㈲慤〷㉡㙣㘹㌴㥤㉤㘰㜵㑣攷㜱㜵㘹ㅤ㙢㙥㍡ㄶ㠹愶㌲㠵㙣㉥ㄱ捦㘵㌳戱㘴㘸慥ㄵ㕥慢㠴㡦㔶㠵㈶㜴㠴㌲㜵搲捣㈸ㄳ〵㔲㉡昲㌴攱㈹晥晤扤攳㤳㐲㑦㡥昷㐲ㄳっ戱㔲愰㈴捤㠲ㅡ散㈰戵㝡㌶晤攸㍡㡢㌴攷㌱㉣㑤〳㘰戲㘹捥㠷㔵搲晣ㄸ㌳戴㍦㈹㜰㙦㉣㍦㜷㝤〸慢昷㤳挲〲㌵㥦㙤㄰ち敢㘶㈳晡㤲收戶攸㥢㌴㡤㈴摥慦搲㤱慣㤱㠸ㄹ㝡㉣㡥て㔳昱㘸慥㤰捦㐶搳戹㜰〱ㅦㄷ〲〳㙤㘹㌸㥣㡤㠵つ㕣㈹摢〸攳ㅤ㌰㥥收㈷〹㍤ㅦ挹㐷搲改戴㠱㍢ㄷ㠴㥡慣昰摡㜶昰搱戶㐷ㄳ㙡㔶愶捥ㅤ㙦㡢㌲搹㉡搱㑡ㄳ㥥攲㉤㈷捤愱㡣㌲っ㑤㌰挴㜲〲㐹㤳㍢㕥㡤㝢㔹㡤㍢㔶㡤扢搱㔰扢ㅡ散㈰㌵㕥㡥㐲ㅢ㐱搷摦㘰㑡㉣㘶㔸㥡㜶㠷挹愶戹ㄴ㔶㐹昳㈵㕦㥡㝦昱愵戹㑣捤㈷㠲㔰愰㜹㌴晡㤲㘶ㄴ㝤㤳㘶㌲ㄹ㡦ㄵ㤲〹㍤㥢捤挵昵扣㤱挴愷㔹挳㐸㘷戰㔳㑣㈴搳攱㜰㌴㄰戳愵戸〰㝤㍥ㄲ㐹㘶〱づ扢㔸㍤㤱㌲㤲愹慣㤱挵ㄷ愰㝣㍣ㄷつ挷㐳挷㔸攱㌵ㅤ㍥㕡ㅣ㑤攸㔸㘵敡愴挹㝡〴戹愵摢㉡㜱〲㑤㜸㡡㈷㥤㌴昷㘲㤴扤搱〴㐳㈷㘲㄰攰㜰㑤〳㌲㜴搱㍣㐹つ㜶㔰㤱㘱㔳㑢搷㈳㌰㈵㔶㌰㉣㑤ㄳ㘰戲㘹㥥〲慢愴㜹扦㉦捤㝢㝤㘹戲搲㐰㈶㌱ㄹ愱㐰昳㌴昴㈵捤㈹攸㥢㌴㔳㜸扦㐹愵㔳㔹ㅤ敦昶㝡っㅦ㄰㔲搱㜴㐶捦㐵搲戸㠰㕤㌶㤹捣〵愶摡㔲〳摢戵㥥捣愶㤳搸攰昵戸㥥㐹㠷搳戱㜴㌴㤷捤攱㉢㘷㍡愶㐷㐲愷㕢攱戵㘹昰搱愶愳〹㥤愱㑣㥤㌴㔷㉡ㄳ〵㔲㉡捥愶〹㑦㜱㥢㤳㘶㍤挷㘷愳〹㠶捥挱㘰㐹㥡攷慡挱づ㔲㥢挷收㔰扡ㅥ㐹㥡攷㌳㉣㑤㠷挱㘴搳㕣〵慢愴㜹慤㤳愶晤つ敢㙡㕦㥡㉣㐷㤰㐹㘴㄰ち㌴㝦㠷扥愴㤹㐵摦愴㔹㌰昲ㄱ扣戵㈴㈲昱㔴㕥攷搵挵㜳㠵㘴ㅥ敦㐸昸㈰慢攷㌲戹㙣㈰㘷㑢㜱昹㜱摣收愱㠰㉦攰㌹〳昰ぢ搹㐴〱㥦捡ち昱㕣㈶㤲㡥㈴ぢ㝡攸㈲㉢扣㤶㠷㡦㘶愰〹㕤慣㑣㥤晢捤㑢㤴㠹〲㈹ㄵ㤷搳㠴愷昸㥤㤳收〲㡥㌷愲〹㠶㔸扤㈰㕦㠸㠱搶晤つ敢㑡㌵搸㐱㙡㉤㙣摡攸捡摦慡㠸慢ㄹ㤶愶㐵㌰搹㌴慦㠵㔵搲㍣挳㤷收㘹扥㌴慦㔳昳㔹㠶㔰愰㜹㍤晡㤲收搱攸㥢㌴㜱敢〸散㈶搳㤱㝣㍥㤱搱ぢ㔱ㅣ愵㠸攳㈳㘸づ㝢搲㔴扣㤰㌰㜲㠱㘳㙣㘹㉡㥢㌴㜰㄰㈴ㄹ搵挳晣㌶㄰挹挴愲㐶〴敦敦㔹散ㄵ愲㝡㉣ㄳ㘲攵㠳摣㠶㡦㠵㡦㜶ㅣ㥡搰つ捡搴㐹㤳攵て挵㉡㜱ㄳ㑤㜸㡡摦㍡㘹㉥㘷㤴ㄵ㘸㠲愱㥢㌱㔸㤲收㉤㙡戰㠳搴ㄶ戳㔹㐹搷㐵愴㜹ㅢ挳搲㜴ㄶ㑣㌶捤㍢㘰㤵㌴㕢㝤㘹㉥昴愵㜹愷㥡捦㜹〸〵㥡㜷愱㉦㘹㥥㡦扥㐹㔳㑦㈶㘲㤹㐴㌶㕡㠸攰㌳㝤ㄲ㕢㍤㍦晡愷㜳昸㤴㤴㑥挵㜳昱㜴攰〲㕢㡡㜷㥢㈴敥ㅡ愱㘷㘳搸㙦ㄶ㜲㠵㑣㉥㤳挸愴ちㄹ〳㥦慡ち㈹㈳ㅦ㘲㜹㠴攴戴ち㍥摡㠵㘸㐲㙢㤵愹㤳㈶㙢㈴㡡㔵攲㕥㥡昰ㄴ〵㈷捤换ㄸ攵㜲㌴挱搰㝤ㄸ㉣㐹昳㝥㌵搸㐱㙡挷戱戹㡥慥扣挴㠸㜸㤰㘱㘹㕡つ㤳㑤昳㘱㔸㈵捤㐳㝣㘹ㅥ散㑢昳ㄱ㌵㥦㍦㈰ㄴ㘸晥ㅦ晡㤲收㑤攸㥢㌴昳搹㐲㈲㤹捣挶戳㌸㠴㠲㥢ち㘵㔳搹㌰摥摤愳㤹㜰愱㠰㈳㈹㔹㈳㜰㜳愷㌴ㅥ㌷㤲㌱〳㐷㔱昴㠲㥥㑤㠷㌳㌹摥ㄹ挵〸㐷㜳昸扣㤴换㈵㐲㡦㕡攱戵㕢攰愳摤㡡㈶昴㤸㌲㜵搲㕣愷㑣ㄴ㐸愹㜸㤲㈶㍣挵っ㈷捤㌵ㅣ㕦㡢㈶ㄸ㘲戱㐴㐹㥡㑦慢挱づ㔲㕢挱收〱扡㉥㈷捤㘷㌰㈸㘹㍥〴㤳㑤昳㌹㔸㈵捤昱㑥㥡昶㈷愴戱扥㌴㥦㠷㤳㑣攲㔱㠴〲捤㍦愳㉦㘹㍥㠶扥㐹ㄳ㐷㉥㘳搱㐲㍡㠳㉦㤸㔹㍤㠲〳㤷㘱扣㑦攳㘸㘴ㅥ㕦㡢昲搱愴ㅥ㔸㘷㑢㤳㠵㐴㈱㤶㑤收搳攱㝣㐱㑦攰扤㉢㥣㑤㘴挳愹㐸㍡㤱搰昳㘱㈳ㅡ㘲愱㠵㕣敢ㅥ㠷㡦昶〴㥡搰㕦㤴改㘱攴㘱㝥㌵㝤㔱㤹㈸搰㈸ㄵ㉦搳㠴愷㐸㌸㘹㍥换昱攷搰〴㐳慣愸㤰㉦挴敦㍤晤慦㙡戰㠳㈰㔷戲㔹㑦搷㌳㐸昳㙦っ㑢搳㉢㥣ㄱ㉤㝣扥〶慢愴戹㥢㤳愶晤㉥戴㡢㉦捤搷搵㝣晥㡥㔰愰昹〶晡㤲收㙢攸㥢㌴愳扡捥捦㐲㜱㝣慦挹攸㜹㝣㠸捦愵挲昸㈰㤹㡤收㤲戸〱㠱㤱ち扣㙥㑢ぢ昸㌰㥡换挴ㄲ昸〶〴㉦㍡㈵ち㤱ㄸ扥㠴㘲攷愰ㅢ㘱㈳挴㙡っ㐹昳つ昸㘸㙦愲〹扤愵㑣㥤敢收摢捡㘴慢挴扢㌴攱㈹㜶㜰搲散㘰㤴昷搰〴㐳ㅤㄸ㤴㌴晤摥㠵摥㔳㠳ㅤ愴㜶㍥㥢㑦攸捡㉢愹㠸㝦㌲㉣㑤ㅢ㘰戲㘹㝥〸慢愴戹㠵㉦捤㤰㉦捤㡦搴㝣扥㐰㈸搰晣ㄸ㝤㐹昳㑢昴㑤㥡戸㈹㐳っ挷㤸㜲愹㐴㈱㈷扦㔹愶㜴㄰攲搷捤㜰㌴㥢搷搳㠱㡤戶㌴㤶㡥攱㕤ㅤ㍢〳㍤㠲攳慣㤱㙣㥡㡥〶扥搴愷昳㤹㜴㉥ㅡつ㝤㘲㠵搷扥㠲㡦昶㌵㥡搰愷捡搴㐹㜳㠳㌲搹㉡昱㉦㥡昰ㄴ〱㈷捤ㅦㄸ攵㐷㌴挱搰ㄷㄸ㉣㐹昳㑢㌵搸㐱㙡㤷戰愹〸愰攱㘵㔹挴㔷っ㑢㔳ㄵ㑣㌶捤㝦挳㉡㘹㝥晦㥤攳扢㤰扤㙥㝥ぢ慢昷扢搰㌷㙡㍥扣㐹ㅣ㘸㝥㡢扥愴ㄹ㐴摦愲㠹捦㍡扣ㄵ〶晥愲㝡㍣ㄶ㑤ㅢ㤱〸づ㈸㘵搲改㠴㠱昷㤷㘴愰愷㉤㡤攴挲㔱扣㍢ㄵ〰㌲慦㠷挳㌹ㅣ昳挰㝢㔲㉡慥㘳㕦㤱挶愷昹搰㜷㔶㜸慤ㄷ㝣戴摥㘸㐲摦㉢㔳㈷捤ㅦ㤴挹㔶㠹㥦㘹挲㔳㝣㠶㤷㘱ㅦ㠳敥挷㈸晤搱〴㐳扦㘰戰㈴㑤㡥挸挱づ㔲扢㥡捤㐰扡㕥㠵㈹㈱ぢ㌶㘸摡ㅥ㈶㥢㘶㈵昴㤲收扢㑥㥡昶㝥昳ㅦ扥㌴慢搴㝣〶㈳ㄴ㘸〶搰㤷㌴㠷愰㙦搲挴昶㥣捣攰つ㈸ㅢ捦㠵昵㝣㉡㥢挲搷昰㜰㌴ㄲ捦㠷昵㘸㌴㔲㐸〶㠶摡搲㌸敥㝡愳愷っ扣〱愵㜴㍤ㅦ㡢㜲捦㄰挳ち㡤㙦㐸㠵愴ㅥ搳㐳㍤慣昰摡㌰昸㘸挳搱㠴慡㤵愹㜳扦挹ち㄰戹㍦愰㐰㑡㐵㉦㥡㐸昳慦㑥㥡㈳㌸㍥ㄲ㑤㌰搴ㅢ〲晣昹㝦ㄷ㘲昵㠷ㅣ㤴㌴㜹㜵ㄷ㉤㐶搷ㅢ㐸㔳㔶㜵搰ㄴ㠷挹愶戹〵昴㤲收㌳㑥㥡昶扡昹戴㉦捤㝥㙡㍥㘹㠴〲捤晥攸㑢㥡㝢愲㙦搲捣挵㜱㜳㤶㔴㌶㤷つ攳〰愹㤱捡㘵昲㔹㍤㡡㌳㘵昱㠴愱愷㜰㔸㈳戰㔷愷ㄴ㜷ㄷ搲攳ㄹ摣摦っ扢搸㜴〱晢㔶ㅣ晤㐸攲㝢㍤摥㤴搲㘱㝣摥ㅣ㘰㠵搷昶㠶㡦㌶ㅡ㑤㠸㠵㈱ㄲ㕤攷扡戹㤵㌲㔱㈰愵㠲㜵㈰㤲收挳㑥㥡戵ㅣ慦㐳ㄳっつ㠴〰㝦晥挷㤰戶㔳㠳㤲㈶㉦ㄵ愳㑤愵㉢慦㍥㈳㜶挰愰摣搲愷挳㘴搳ㅣ〴慢愴㜹㤷㉦捤㍢㝣㘹戲〰〴㝦昸ㅤつ㐲㠱㈶㡢㍤㈴捤㔹攸㥢㌴攳戹〸攰攱慣㘲㌶ㄲ挱〱晤っ㡥〸改挹㑣ㅡㅦ㠵㘲㐹〳昷㙦〸搴摢搲㙣づ〷㤵搲㌸昰㔹㐸攳㤸㕤㉣㤷㑥挴昳〶愰攳㜴㑡㍡㠳昷戱搰㔰㉢扣㌶ㅢ㍥摡〱㘸㐲挳㤴愹㤳收㜰㘵愲㐰㑡挵㉥㌴㜱摤扣挱㐹昳㔰㡥捦㐱ㄳっ戱㕥〴㝦晥㌴㔹㐷㈲〷㈵捤扢㈹换搱㜵㉤㘹㡥挴㠸愴㘹挰㘴搳㘴㝤㠸愴㜹愹㉦捤㡢㝤㘹戲㑡㐴捥愷〱愱㐰㤳ㄵ㈱㤲收㝣昴㑤㥡愹㌰戰挴㡤㐸〱ㅢ㉢㡥挸攳づ㠲改㘸㈴㥢㌳㜰㌴㈳㤱ぢ攷㌳㠱〵戶㌴ㄹ挹㐴㘱挴㥢㔳㉣慣㘷昱戵〸㐷㡤ㄳ㜹〳攷愸戲㄰收㤳㈱搶㥡挸ㄵ戱ㄱ㍥㕡ㄳ㥡㔰㔴㤹㍡㘹挶㤴㠹〲㡤㔲挱㡡ㄲ㐹昳㙣㈷捤㌶㡥户愳〹㠶㤲㄰攰捦㥦㈶㡢㑤攴愰愴挹㡢搸㘸挷搰㤵搷挵ㄱ戲㠸㠴愶攳㌸㈳㕡昸摣ㅢ㝡㐹昳㈴㕦㥡㈷昸搲ㅣ慤收㜳㈲㐲㠱收㍥攸㑢㥡㈷愱㙦搲挴ㄷ挴㍣户㕣攰挴㌷挶㜸㌲㥢捡昱搸㝢㉥㠵戳ㅤ㐹〳摦㠵㤶摢搲ㄴ㑥㤱㈶㘳㔹ㅣ㐹搲愱㠹㠲㘱㐶㡦㘶㔲搹㝣ㄴ㐷㤲昲昹㘸㠸〵㈹㤲收ち昸㘸㈷愳〹㡤㔵愶㑥㥡慣㑡㈹㔶㠹㍡㥡戸㙥㉥㜶搲㕣挹㈸㘷愲〹㠶㈶㐰㠰㍦㝦㥡ㄳ搵愰愴戹㡥戲ぢ攸晡ㄸ戹敤㡢㐱戹㙥㕥〸㤳㑤㤳㤵㈶㤲收㝣㕦㥡昳㝣㘹㑥㔵昳戹〴愱㐰㜳ㅡ晡㤲收愵攸㥢㌴㤳㝡㑡捦㐶㜲昹㘸〱攷摦挲㘹ㅣ晤挵㠹㌹㝣㐲㌷戰ㄳ捤挶攳㝡攰戲㑥㈹㍥ㅤ攵㜱挹〶㥣㠷㑥改搱㌰㍥愰ㄶ愲昹㔸㍥㤵㐹攱〳㔲㈴ㅢて㑤户挲㙢㤷挳㐷扢〲㑤㠸挵㉡ㄲ㕤㈷㑤㤶慥㐸㤳慤ㄲ戳㘸㈲捤挳㥤㌴慦㘳㤴敢搱〴㐳昵㄰攰捦㥦收㙣㌵㈸㘹㍥㐳搹捤㜴攵ㄵ㝢㐲〷愸挱㕢㘱敡㕤㔱挵㐲㡣扤㕣ㄵぢ晥ㄷ攸ㄸ攱扥㉦捡〴摣攷㠴ㄵ㤸戸敤愳戱捣晣㍤㝦㘵昹㥥晦㔹㉣搶㐴昰㜲ㅥ㝣㔶捤挲慢摥㡣㌸㕣㐷㍡㙢㕤ㄸ㜱㐷㍣戵摢昱㠲慢收攰攵㠶晤㔲散敡㉥慢㜰㉣ㅢ搰㌴戹つ攵ㄲ戸㕢敦散㤶㜱昶慤㕥晢慡㌲㡡ㄱ敡㜶ㅤ挳㍢㉤攳戲㙤戸ㄴ㑣扢愱摣㘶戶摡㝥戸晤〵敡㘶㌰㌰㠲㌷昷ㄸ搰搹㜳㕣て㘱㘰愷㜵㜲㜳ㅢ㙥㐴㘳攴㔵挴㌶㕣㌳愰戲扣㐲昸㕥愲挴扡愹㉢㉦㠰挰㘸戸ㄵ捤攴㍣〱っ昴戹ㅡ挴昸㠶㜶㜹㌵㤵敤㌰㉥㌴ㄶ攱〴敥挴慢つ㡣ㅥ㌶㝤㔸㌲㔱㌵〳ぢ攲㔷捦愳ㄸ㍢攷㠸㌵ㄸ㔷㘳㕡㠳㠰攲㌰㠴㈶㝢愱ㅤ捡㤹摣㙤捥㘴ち㘶㈲愶㘰㈶㥣ㄱ搷愴愰㜶て搵摣㌸㤴㐹戰㐶㠷ㅤ㐶慢挹愱㠳敦〸戸㥣㐳搱攳㕦㘳慣敥㔸昳晦㙡敢晦搰搸㥡扣昲㌸㑣っ㍥㝦㕣搵㍦㡥扦敡㡢㥢昶ㅡ㝥挵敤扦㔸晦ㅦ晦㕤收㡣ㅥ㝡摦㤳ㅦ搱㜷敡㝦挲㠷㉦ㅣ㌰㐶㉣㠰挷㜰挴搱摥㘱昳㉥ㅢ㙥㐹㘲〲㤲㜸つㄷ㡣㤸昶挶攷挷昵㝢改㡣㤹㈷㝦戹搵晦摤㌹攲攰挳㐵㥤㌵攰扥㜵㐴愸〹㤱昰㠷㤳捡挸户㜷㠵㘰㌹ぢ㌷㌸㌱ㅥㅥ㕣换攵㡡昹〸㕦㜲㍢捣㈶愰㔶㑣〵ㅥ㠵捤㕣ち㈹戱て㠴ち㐰㔰㕢㐷昵㈲㕢摤㐶昵ㄳ愶㝡攲戰㘴㑡散㘹愹㑤㥣㑦㘱愴收ㄸ㘸㌶つ摡戱捡愳ㄴ戴㥢敡捦㍤㘴攷戳㤷㍥㌲戵敦㍤ㅦ户㉦㙡ㄹ㈳㤶挳挳て㕡ㅣ改昸㐲搳慤〱昷敤㈶㐲㈷㈳ㄲ晥㜰收ㅡ戹〳ㅡ慢㔶㈴戴㈸㍣㙣㘸㉦㄰挳㤹ㄸ㌲愱戱㤴㈵昰愲㠹〱慢㙥㑡㡣戲㌰㤸敢攰㝡慡捦戲搵㉢愹㝥挵㔴㑦愲㝡㌷㑢㙤㐲㝢ㄵ㈳㌵ㄷ㐰戳㘹搰㔶㈹㡦㕦つ敤㌲㜸昸㐱ㅢ㙥戱昱慣㘹挳慣〱昷㉤㉡㐲㔷㈰ㄲ晥㜰㔴〳戹〳ㅡ㡢㔳㈴戴㈱昰戰愱扤㑤っ搷㘳挸㠴挶㡡㤵挰㍢㈶〶㙥敦㘲〷ぢ㠳〹慤㠳敡搵戶晡㍡慡摦㌷搵㔳愹摥搶㔲㥢搰㍥挰㐸捤捤搰㙣ㅡ戴㕢㤴㐷㈹㘸㥥捤㜳つ㍣晣愰つ戰搸㜸愰昵户〶摣户戵〸摤㡤㐸昸挳戱ㄷ攴づ㘸昷愱㈳愱㙤〱てㅢ摡攷挴昰㈰㠶㑣㘸慣㐱〹㝣㘱㘲〰戴愸攸㘳㘱㌰愱㙤愴晡㈱㕢晤〰搵㕦㥢敡挹㔴〷㉤戵〹敤ㅢ慡ㅦ㠶㠶摢㌷㑤㠲戵㈶㙡㘳慦㔹㠷捥愶攱㝣㕣㜹㤴挲㘹㥣晦搸晤ㅢ戴ㄷ挶㍣戵㔱㝣昱敦昵㤷㡣ㄱ捦挲挳て㘷ㄵ㌲昲摤㜰㉢慤〱昷㑤㌲㐲捦㈳ㄲ晥㜰㕡ㅦ慦ち㌸㔹㉥㈲㜱㤶挳挳挶昹ぢ㕦昲换ㄸ㌲㜱扥㠴愹〰敦〷㡤扤ㅤ摥づ㜴昱昳户捥户㠳ち㡣㠸㔷㙣昵㝡慡慢㑣㌵攰敢攲㝢㑢㙤挲敦㠱㤱㥡搷愱搹㌴㘸㙦㈸㡦㔲搰㈶ㅡ㠳㤷扣㜴晥敤㘳ㄶ㍤㍢昰㡤㌳ㄷ晤㘶㡣攸㠰㠷ㅦ戴慦㤱㡥㉦戴慦慣〱昷㡤㌵㐲敦㈳ㄲ晥㜰挸〷戹〳ㅡ慢㐲㈴戴㉦攱㘱㐳慢㈱㠶㑦㌱㘴㐲㘳愹㐸愰慦㡤㈱㈱㍥㉢挲搰㡦敡つ戶晡ㄳ慡〷㤸敡〹摣㜰㍦戶搴收㍡戸ㄵ㐶㙡㌶㐲戳㘹搰扥㔲ㅥ愵愰㜹㌶摣ㅦ攰攱〷敤㝤㡢㡤㘷挳㝤捦ㅡ㜰摦㡣㈳昴ㄳ㈲攱て〷愶㤰㍢愰〹愴㉥愱扤ぢてㅢ摡㡥挴㔰㠹㈱ㄳㅡ㉢㐲〲㠳㑤っ昲㉤攲㉤ぢ㠳戹敥っ愵扡捡㔶㔷㔰㍤摣㔴搷昲㉤攲㌵㑢㙤㐲摢ㄹ㈳㌵㍤愱挱摦㈶㝣ㄸ改愵㍣㑡㐱昳扣慦昶㠳挷㜰扥㔴搷㠷㤱㔷㉣㌶ㅥ㘸㉦㕢〳敥ㅢ㜸㠴〶㈰㤲㠴戶㍢㜲〷㌴搶㜸㐸㘸㉦挱挳㠶戶〷㌱㙣㠷㈱ㄳㅡぢ㍦〲ㄱㄳ〳㌶捦愸昸㜳ㄱ㠶ㄸ搵摢摢敡㠱㔴挷㑤戵摣㌷㍥㘳愹㑤挴㐹㡣搴っ㠵〶㝦㥢〰㙤㤸昲㈸〵捤戳㑦ㅢ〱㡦攱㍥搰㥥戰搸㜸愰㍤㙥つ戸㙦晡ㄱ摡ㅤ㤱㈴戴搱挸ㅤ搰㔸捡㈱愱㍤〶てㅢ摡ㄸ㘲搰㌱㘴㐲㘳㝤㐷㘰㥣㠹㘱ㅡ愱㍤㙣㘱㌰搷㥤㕡慡攳戶㍡㐶昵〴㔳㉤愱摤㙦愹㑤㘸㤳㌰㔲戳ㄷ㌴昸摢〴㘸㝢㉢㡦㕦つ慤ㄶㅥ挳㝤愰摤㙤戱昱㐰㕢㙢つ戸㙦ㄴㄲ㥡㠰㐸ㄲ摡㜴攴づ㘸慣搸㤰搰敥㠲㠷つ㙤㈶㌱㑣挳㤰〹㡤㘵ㅣ㠱晤㙤っ㘱㜱㕢ㄱ㠶㝡慡愷摢敡愹㔴ㅦ㘰慡敢㠶㈵挳攲㈶㑢㙤㈲㍥〸㈳㌵昵搰攰㙦ㄳ愰捤㔶ㅥ愵愰晤㜰挲挷㌷捥昹散捤㌱扢摣㜹攳挶愷㐷㥣㌷㐶ㅣち㡦攱㍥搰㔶㕢㙣㍣搰慥户〶摣㌷ㄷ〹ㅤ㠶㐸ㄲ摡㘱挸ㅤ搰㌲攸㑢㘸搷挲挳㠶㌶㤷ㄸ昲ㄸ㌲愱戱㕡㈳㤰㌱㌱挸昷挳㉢㉤っ收扡㤳愳摡戰搵㌹慡つ㔳㡤て㈳扡戸搴㔲㥢搰㡥挴㐸捤〲㘸昰户〹搰ㅡ㤵㐷㈹㘸㥥㜷捦㌶㜸っ昷㠱㜶愱挵挶〳㙤㤵㌵攰扥㈱㐹㘸ㄱ㈲㐹㘸㑤挸ㅤ搰㔸㝦㈱愱㥤ててㅢ㕡ぢ㌱ㅣ㡢㈱ㄳㅡ㡢㌲〲㐷㤹ㄸ昰改㕦ㄷ㘷ㄷ㘱㘸愳晡㌸㕢㝤っ搵㡢㑣戵㐴㝣㠶愵㌶ㄱ㉦挱㐸捤㜲㘸昰户〹搰㔶㈸㡦㕦つ㙤㈵㍣㠶晢㐰㍢搹㘲攳㠱戶挲ㅡ㜰摦挴㈴㜴ㄶ㈲㐹㘸挷㈱㜷㐰㘳㤹㠵㠴㜶ㄲ㍣㙣㘸挷ㄳ挳㉡っ㤹搰㔸㝢ㄱ㌸搱挴㠰つ㉥㈵㝥㙢㘱㌰搷㥤攵㔴㕦㘸慢㉦愰晡㘴㔳つ㘸㈹㜱戴愵㌶愱㥤㡡㤱㥡换愰挱摦㈶㐰扢㕣㜹㤴㠲收㜹昷扣づㅥ挳㝤愰㉤戲搸㜸愰戵㕢〳敥ㅢ㥦㠴㔶㈳㤲㠴㜶ㄶ㜲〷㌴㔶㔳㐸㘸慤昰戰愱㥤㐳っ户㘰挸㠴挶ㄲ㡢挰㜹㌶㠶㠴㘸㉥挲㜰〱搵户摡敡㥢愹扥搰㔴〳㜱㐲捣户搴㈶攲㡢㌰㔲戳〶ㅡ晣㙤〲戴戵捡愳ㄴ㌴捦攷戴〷攰㌱摣〷㥡㘱戱昱㐰换㕢〳敥㥢愵㠴ㅥ㐲㈴〹敤ち攴づ㘸㡦愲㉦愱㘵攱㘱㐳扢㡡ㄸㅥ挷㤰〹㡤㤵ㄴ㠱㙢㑣っ搳㠷㈵㔲攲㜰ぢ㠳戹敥㕣㐷昵ㄳ戶㝡ㅤ搵慢㑤昵ㄴ慡て戱搴㈶戴ㅢ㌱㔲昳㉣㌴昸摢〴㘸捦㈹㡦㔲搰㝥㕣戸㘷攳昴㥢㑥ㄹ㤳ㅡ摥㥡㕣㜹搸㤴㌱㘲㍤㍣㠶晢㐰㍢挰㘲攳㠱㌶摢ㅡ㜰摦㘰㈵昴ち㈲㐹㘸户㈲㜷㐰㘳㙤㠴㠴㌶ぢㅥ㌶戴摢㠹攱つっ㤹搰㔸㌰ㄱ戸搳挴㠰㡦慢扡㤸㔱㠴㘱つ搵㙦摡敡搷愹扥摢㔴换㝤摡ㄴ㑢㙤㈲扥〷㈳㌵ㅤ搰攰㙦ㄳ愰扤愷㍣㑡㐱昳扣ㄱ㝣〲㡦攱㍥搰㈶㔸㙣㍣搰敡慣〱昷㑤㔹㐲ㅢ㄰㐹㐲㝢〸戹〳ㅡ㑢㈰㈴戴昱昰戰愱㍤㐲っ㕦㘱挸㠴挶扡㠸挰愳㈶〶㐰㑢㠸㝤㉣っ收扡戳㡥敡慦㙤昵㐶慡㥦㌰搵㠰㤶㄰㝢㕡㙡ㄳ摡㔳ㄸ愹昹〱ㅡ晣㙤〲戴ㅦ㤵㐷㈹㘸㥥捤戳〲㕦愰㠷晢㐰㡢㕢㙣㍣搰㜴㙢挰㝤㈳㤷㔰ㄵ㈲㐹㘸捦㈳㜷㐰㘳愵㠳㠴ㄶ㠵㠷つ敤〵㘲攸㠵㈱ㄳㅡ换ㅦ〲㉦㥡ㄸ戰㤷搲挵㈸ぢ㠳〹㙤㍤搵扤㙤㜵㑦慡㕦㌱搵㜲㑤摢捤㔲㥢搰㕥挵㐸㑤㍦㘸㌶つㅡぢㅢ愴㐷㈹㘸㥥㌵㙤㈰㍣晣愰つ户搸㜸愰つ戳〶摣㌷㝦〹㙤㡦㐸ㄲ摡㥢挸ㅤ搰㔸搰㈰愱つ㠱㠷つ敤㙤㘲㘰昱㠱〹㡤㔵づ㠱㜷㙣っ㔱戱㐳ㄱ㠶づ慡㠷摢敡愱㔴扦㙦慡昷攵昷㠷㙤㉤戵㠹昸〳㡣搴㡣㠰㘶搳愰㡤㔴ㅥ愵愰㜹扥㐶挵攰攱〷㙤㠰挵挶〳慤扦㌵攰扥㘱㑣㈸㡥㐸ㄲ摡〶攴づ㘸慣㕢㤰搰戶㠰㠷つ敤㜳㘲㘰㡤㠱〹㡤挵っ㠱㉦㑣っ㜲㠳敢㘳㘱㌰搷㥤㡤㔴㡦戶搵㝢㔱晤戵愹挶㠷摢㠴〸㕡㙡ㄳ摡㌷ㄸ愹愹㠵㘶搳愰戱㑣㐱㝡㤴㠲收搹㍣愷挲挳て㕡㤵挵挶〳慤搲ㅡ㜰摦㘴㈶㌴ㅤ㤱㈴戴㥦㤰㍢愰戱㍣㐱㐲㉢㠷㠷つ敤ㄷ㘲㘰㈹㠱〹㡤㌵ぢ〱㔱㡤挶㍣㠷㈳㝥晥挶㜹昶愰〲㈳攲〰㕢㕤㑦㜵㤵愹挶㐷攱㠴昸摥㔲㥢搰㝡㘰愴收㔰㘸㌶つㅡ慢ㄱ㌶つ㕡づㅥ㝥搰扥㐶㍡晥挷搳慣〱昷㡤㘹㐲〶㈲㐹㘸扤㤱㍢愰戱ち㐱㐲晢ㄲㅥ㌶戴ㅡ㘲㘰ㄹ㠰〹㡤愵〹㠱扥㈶〶慣㘹㈹昱㤹㠵挱㕣搳晡㔱摤㘴慢ㄷ㔰㍤挰㔴攳㜸㕡㑡㝣㙣愹㑤㘸㕢㘱愴愶つ㥡㑤㠳挶愲㠳㉥愱㜹㍥摣ㅥ〳て㍦㘸敦㕢㙣㍣㙢摡㝢搶㠰晢㘶㌶愱攳㄰㐹㐲摢ㅥ戹〳ㅡ㡢つ㈴戴㜷攱㘱㐳摢㤱ㄸ㔸ㄸ㘰㐲㘳〵㐲㘰戰㠹〱㝢㈹㕤扣㔵㠴㘱㈸搵㈷摢敡攵㔴て㌷搵昲㡤攰㌵㑢㙤㈲摥ㄹ㈳㌵㉢愱搹㌴㘸慣㉤攸ㄲ㥡攷㡤攰〲㜸昸㐱㝢挵㘲攳㠱昶戲㌵攰扥〱㑥攸㐲㐴㤲搰㜶㐷敥㠰挶㥡〲〹敤㈵㜸搸搰昶㈰〶㥥搹㌷愱戱搰㈰㄰㌱㌱攰搰㤰㉥晥㙣㘱㌰搷㥤ㄸ搵㔷搸敡换愸㡥㥢㙡〹敤ㄹ㑢㙤㐲㑢㘲愴收㍡㘸㌶つㅡ㑢〸㌶つ摡捤昰昰㠳昶㠴挵挶〳敤㜱㙢挰㜳搳㥣㕢ㄱ愹扢㥢收昰〲ㄴ㐶㥢扣戱㑢つ㍥攷㔴ㄵ㜸攱㠲㥥〵搳捣㐲〱㕣㌴愳愱戱㔱㕥㙦愲ㄷ敥㜱搱扡挰㘸㥤㠶㕢戹攰捥ㄶ昵つ㑤搶㘵っ㜰㡢ㄷ摥㌲㐰摤㐵㐱㤳㍤㍡〷ち㌳㕢㜱㕢㠵ㅥ㠵挹㙤戸〵㑦扥扡㘹扦㑣㝢扢搱摡晣扦㜰〳っ㕣〱㠴㔷㑣挴挳扣昵㠵敦挵㌷㜸㔵つ摦㤳昲㤲搸愸㑥ㅥ搳㜰㜳ㄶ㔶㍦㤴昳搶ㄸ晦搹摤㜸〲愳戱㡡愹ぢ慡攷ㅤ㌷㝢愹ㄴ㡦㘱ㄱ㥢㔵戳㈷㤴晤挲㤴㔹挵愲㡤攱捡㍡ㄶ㑤〵㉥㍣㈱慢㜵搰〴戵㜱戰挸㡢戰挸愶慣㡡戵ㄸ敥ㄷ挷换愱昰愲㜵㘵㔵㑢ㅡ昲敤昳〲昳㡣㠶㈳攷戵攳戲㈷㍤昹㡡搵愳㜲つ㕣扢㉡㘵攰愶搱愳㘹㙥愶戵㌵戳慣扡㘹㙥愳搱㝣㘴晢扣敡戹㡢㔱戹㠱㥢搴攰捤戲扡扡㕡慢㐵㍥㥣ㄵ㙢ㄶ〴㑢づㄸ㔵慢戳慣㜲攴㈱㔸戸戶㙡㐴㔰㈹敥昷㝤戹㤳昸扡昸㜲㍢㕦敡㘴㥡㜸扤ㄹ昳愵ち㥥摤攷换㔵て戱づㅤ㌹扢愹㔰摡㐹昰㐴扤戴㑥戳慣㜲攴㜹㔸ㅤ㐹摣攵㥢挴㑣捥戱㌸㠹晤㕤㐹昰㙣㜹㔱ㄲ敢搵散敡㥤㐹昰挴户㑣㘲戶㌳㠹㌷㡢㤳戸挹㌷㠹㠳扣㐹晣挶㤵〴捦㍥ㄷ㈵搱愱㘶㜷愸㌳〹㥥㐸㤶㐹捣㜱㈶戱挱㑡㈲㜰ㄸ慣晥㙢攴戵扥㠹捤㠵㍥㜰〴㥡攲㌵㌲〳㡢㜳㌱㝤敥㑥㙥愳㑡㈳〷愵扤㤸㜸挲㔶㈶㤷户慣㜲攴㈷㉢㌹㙢㕤戹搴㌷㤱㈳㌹挷攲挵搴攰㑡㠲攷㐶㡢〸㔵㘰㝤㤵戳㕢攰㥣㕤て㘵㙤戴慣㜲㌵敥つ慢㘳㕤㌹摦㌷㠹ㄶ㙦ㄲ㐷戹㤲愸㐱㥣愲㈴晡愹搹戵㌹㘷户㤵戲戶㕢㔶㐹㘲晢攲㈴捥昰㑤㘲㠹㌷㠹㘵慥㈴㜶㜴㈷㌱㔴捤敥ㄸ㘷ㄲ㍢㉢敢戱捥㈴㜶㔷㐹㜰㕤愹ㄴ㈷昹㈶㜱㍣攷挸昵愲㜳搳㍤㤱㈶挷愶扢㠷㍢㠹㤸㥡摤㜲㈸昹㝡攵㙢㑥㉡敢ち换㉡ㄷ挷攸攲㈴㡥昶㑤攲㔴捥戱㌸㠹搳㕤㐹㡣㜱㈷㔱慢㘶户搲㤹挴㈴㘵㍤搳㤹挴昴攲㈴㕡㝤㤳㌸挷㥢挴㜹慥㈴㘶扡㤳愸㔷戳扢挰㌹扢㠳㤴㜵㤵㘵㤵㝣づ㔳㐹㤸㝢搲昹扥㐹㕣挴㌹ㄶ㙦ㅤ㤷戸㤲㤸敢㑥㈲愷㘶㜷㤹㌳㠹㈳㤵昵㜲㘷ㄲ㑤挵㐹㘴㝤㤳戸捡㥢挴㌵慥㈴㕡摣㐹戴愹搹㕤攷㥣摤ㄲ㘵扤摥戲捡㜵攲戸攲㈴づ昱㑤攲㐶㙦ㄲ㝦㜰㈵㜱扣㍢㠹攵㙡㜶㌷㍢㤳㌸㔵㔹㙦㜱㈶㜱㔶㜱ㄲ戳㝣㤳戸摤㥢挴㥤慥㈴捥㜱㈷㜱㠱㥡摤ㅡ攷散㉥㔲搶戵㤶㔵慥ㄳ㔷愸㈴捣㑤㜴㡡㙦ㄲ昷㜰㡥挵㕢挷㝤慥㈴慥㜲㈷㜱㥤㥡摤〳捥㈴㙥㔴搶〷㥤㐹摣慡㤲㌰㔷捣昱扥㐹㍣挲㌹ㄶ慦㤸㡦扡㤲戸摤㥤挴ㅡ㌵扢㜵捥搹摤愳慣㡦㕢㔶戹㑥㍣㔴㥣挴㥥扥㐹㍣攵㑤攲㑦慥㈴ㅥ㜱㈷戱㑥捤敥㔹㘷ㄲ㑦㈹敢㜳捥㈴㥥㉦㑥㈲敡㥢挴ぢ摥㈴㕥㜴㈵昱㠲㍢㠹昵㙡㜶敢㥤㐹扣慡慣㉦㍢㤳㜸㔳㈵㘱慥ㄳ扢昹㈶昱㉡攷㔸扣㑥晣摤㤵挴摢敥㈴㍡搴散㕥㜷捥敥〳㘵㝤挳戲捡ㄵ㜳㠳㑡挲㕣㈷㠶昸㈶昱㌶攷㔸扣㑥扣攳㑡攲㜳㜷ㄲㅢ搵散㍡㥣㐹㝣愳慣敦㌹㤳昸愹㌸㠹㙤㝤㤳昸挰㥢挴㐷慥㈴㝥㜱㈷㔱〱㠱晣㍣昱㠹㌵㍢戹ち昶㔰搶㑦㉤慢㈴挱〳㈸㡥捦ㄳ㕢昸㈶昱㌹㐴㉥ㄲ㕦搰攴㜸ㄷ慤㐱扦昸昳〴っ㌲㠹㡤㤸㤰戳攲㥢昰㔶捡晡㤵㘵㤵㈳摢愳攳㐸㈲攸㥢挴㌷㄰戹㤲昸㡥㈶㐷ㄲ㍢愲㕦㤴挴㔰ㄸ㘴ㄲ㍦㘰㠲戳㤲戳摢㔹㔹㝦戴慣㤲て扦攰㍢㤲㈸昷㑤攲ㄷ㠸㕣㐹〸摣晢捥㤹挴ㅥ㤰ㄴ㈵ㄱ㠳㐱㈶㔱〱愵㥤㐴㔲㔹㉢㉤㉢㤳愸ㅡ〳敢慦晥摡㐷㡦㝥昸㠲摣㘸攴㜸㙢捥昱戸挱攳㠸㐶㝣㝤晢ㄵ昷搳慣挲㑣挵㌸捣㡣㌱戴〰㝢㤸攰戳愶搶戲㔶㌳搵㥡㍡搵攳㌷㉥㌱〹㍤愶愸昵愰挷㘴㙢㑣慢㜶晡㑦㔵ㅥ搲㝦㥡敡㐹晦㤹攸㐹㝦㡤ㅥ晢㉢晦愰搳扦㕥㜹㐸晦搹慡㈷晤て㔲晥㍤改昱ㅢ攵摦换改㝦愸昲㤰晥㜳㔴㑦晡捦㔵晥扤改㤱㔱晥㝤㥣晥㌹攵㈱晤昳慡㈷晤㡦㔴晥㌵昴㘸㔰晥㈱愷晦〲愷㐷㑤愳敡㌱㥡㘸㔱晥㝤改㜱㤴昲摦挲改摦收昴愸㘹㔷㍤㌹晦㈵捡扦ㅦ㍤㤶㈹晦晥㑥晦㘳㤴㠷捣晦㔸搵㤳晥挷㉢晦〱昴㌸㔱昹㙦改昴㕦敥昴愸㔹愱㝡㌲晦㔳㤵晦㔶昴㌸㕤昹㙦敤昴㕦愹㍣㌸挷㥡㌳㔵㑦晡㥦愳晣户愱挷㜹捡㝦㕢愷晦〵㑥㡦㥡㔵慡㈷昳扦㐸昹て愴挷㈵捡㝦㍢愷晦㘵捡㐳扥晥换㔵㑦晡㕦愵晣户愷挷㌵捡㝦〷愷晦㜵㑥㡦㥡敢㔵㑦收㝦愳昲摦㤱ㅥ㝦㔰晥㠳㥣晥㌷㉢て昹晡㙦㔱㍤改㝦扢昲ㅦ㑣㡦㍢㤵晦㄰愷晦ㅡ愷㐷捤㕡搵㤳昹摦愳晣㠷搲攳㍥攵㍦捣改晦㠰昲㤰慦晦㐱搵㤳晥㡦㈸晦攱昴㜸㔴昹敦攴昴㕦攷昴愸㜹㕣昵㘴晥㑦㈹晦㥤改昱㈷攵扦㡢搳晦㔹攵㈱㕦晦㜳慡㈷晤㕦㔰晥扢搲攳㐵攵扦㥢搳㝦扤昲㤰晥㉦慢㥥昴㝦㔵昹㡦愰挷摦㤵晦㐸愷晦敢㑥㡦㥡㌷㔴㑦扥晥户㤵晦敥昴㜸㐷昹㡦㜲晡㜷㈸て挹敦㍤搵㤳晥ㅦ㈸晦㍤攸昱㤱昲て㍢晤㍦㔱ㅥ搲晦㔳搵㤳晥㥦㉢晦〸㍤扥㔰晥㔱愷晦㐶攵㈱晤扦㔲㍤改晦㡤昲㡦搱攳㍢攵慦㍢晤㝦㜰㝡搴晣愸㝡㤲摦㉦捡㍦㑥て扥㜳挹晤㝦挲改捦㜷㈹㕡慢㌹挷ㅡ扥㍢挹㥥昴㤷㙦ㅢ㌰㙢㐹㤸搵㈳挴户て㜹㡣㍣㠵〹ㅣ㈳㤷㙦づㅥㄵ摦㈴愴㙡㑦㔳㈵摦〲㍣㉡扥ㄵ㐸搵摥愶㑡敥攸㍤㉡敥昰愵㙡ㅦ㔳㈵㜷攷㔴㡤㐱㕦㍤㐲摣慤㑢搵㔸㔳㈵㜷摡㔴ㄵ㘵捦㥤户㔴㡤㌷㔵㜲搷散㔱㜱ㄷ㉤㔵㜵愶㑡敥㠰㍤㉡敥㠸愵㙡愲愹㤲扢㔹慡㡡昲攲敥㔶慡昶㌵㔵㜲㘷敡㔱㜱愷㉡㔵㔳㑣㤵摣㘵㝡㔴摣㜵㑡搵㌴㔳㈵㜷㡣㥥扣戸㠳㤴慡ㄹ愶㑡敥晥㍣㉡敥〶愵㙡㍦㔳㈵㜷㜲ㅥㄵ㜷㜶㔲㌵换㔴挹㕤㤹㐷挵㕤㥡㔴捤㌶㔵㜲㠷㐵㔵ㄱ〹敥戸愴敡㐰㔳㈵㜷㑢㥥㔸摣㍤㐹搵挱愶㑡敥㝣㍣㉡敥㠴愴敡㄰㔳㈵㜷㌱ㅥㄵ㜷㌵㔲㌵挷㔴挹ㅤ㠹㈷㉦敥㔰愴敡㜰㔳㈵㜷ㄷ㥥㔸摣㙤㐸搵ㄱ愶㑡敥ㄴ㍣㉡敥ㅣ愴㉡㙢慡攴愶敦㔱㜱ㄷ㈰㔵㜹㔳㈵㌷㜰㡦㡡ㅢ扡㔴ㄵ㑣㤵摣㡣㍤㉡㙥捥㔲㌵㑦慡㐲㙡㜵ㄷ摣㍥攵挹慢㡢晥㙤㥥扣ㅡて摦㙡摣㝡㤷㥢愴ㅣ昸㥤㙢㠰㕢愱ㅣ戸搰㌵挰つ㑦づ慣㉡ㅥ〸愹攵㉢戸搱㐹挵〵挵ち挱敤㑣づ㥣敦ㅡ攰愶㈵〷捥㜳つ㜰㙢㤲〳攷扡〶戸〱挹㠱㜳㕣〳摣㘶攴挰搹慥〱㙥㈶㜲攰㉣搷〰户っ㌹㜰愶㙢㠰ㅢ㠳ㅣ㔸改ㅡ攰晡㉦〷捥㜰つ㜰㤵㤷〳愷扢〶戸㤶换㠱搳㕣〳㕣戱攵挰愹慥〱慥换㜲攰ㄴ搷〰㔷㕦㌹㜰戲㙢㠰㙢慣ㅣ㔸攱ㅡ攰㑡㉡〷㤶扢〶戸㕥捡㠱㤳㕣〳㕣ㄵ攵挰㠹慥〱慥㝤㜲攰〴搷〰㔷㌸㌹㜰㝣昱㐰捦晦〷㐰㐱搵愶</t>
  </si>
  <si>
    <t>㜸〱捤㥤〷㝣ㄴ㘵晥晦昳愴㉣㤹愵㘴ㄵ戰㠰搲㘳〳㜱㝢㔱㤱㤲搰㥢ㄲ㔰㑦搱戸㘵ㄶ㈲㈹㤸㠴㘶㌹ぢ㔸戱㠳扤㡢攵散㝡攸搹昵愷愰㜷戶昳ㄴ㍤捦㜶㤶攸㔹搱㔳㉣㜷搶晦攷昳捣㍣㤳搹㤹搹㐴捥晢扦㕥户㘴ㅦ收昹戶攷㍢敦㈹扢㌳昳摤㤹ㄲ㔱㔲㔲昲㌳㕥晣㥦慦㜲㑥散㔴户愲慤㕤㙦ㅡ㕤搳搲搸愸㘷摢ㅢ㕡㥡摢㐶㡦㙦㙤㑤慦㤸搱搰搶㕥〶〳㕦㝤〳昴㙤ㄵ昵㙤つ㐷敢㤵昵㑢昵搶㌶ㄸ㔵㤴㤴㔴㔶㙡愵搰敦㘸扥〳慡愳搱㑢㉢㘷〳慢ㄲ捤挷愶〷㥢㑡㌶ㅡㅢ㍦㥢㥥㙣㝡戱改捤愶て㥢㉡㌶〱㌶摢戰搹㤶㑤㕦㌶晤搸昴㘷戳ㅤ㥢敤搹散挰㠶攳㙢〳搸っ㐴搳㙢㈷㌴㜳㙢㈶捣捥ㅣ㠹戹愹㙢㙦㘹搵㐷つ㌹搰挸㜹㑣㈸㌴㍡㌴㍡ㅡぢ㠵㐷〷㐷つ愹㔹搲搸扥愴㔵ㅦ搳慣㉦㘹㙦㑤㌷㡥ㅡ戲晦㤲㑣㘳㐳㜶扡扥㘲㙥换㈲扤㜹㡣㥥〹㐶㌲改㘸㌲ㄴ㡤挵昲愹㔴戲搷捥㠸㍣慢㘶挲晥慤㝡扥敤扦ㄵ㜳㄰㘳捥慥㤹㌰㝡㤶摥晥摦㡡㌹ㄸ㌱ㄱ戲戶愵㈹摤搰晣㕦ち㕡挱㘵ㅡ慢搵戳つ㕣昸扡摥摡搰扣㘰㌴搲㉥〰㡤㕥㘲昴昸戶戶㈵㑤㡢戹ㅥ搵攸㡤㡤㜳昴扣㕣攸㑤戵㙤敤晢愷㕢㥢摡㝡㌵㤱㥦摥慡㌷㘷昵戶㍥㑤ㄳ㤷㘷昵㐶搳戰慤戲改挰㜴敢慣㜴㤳㕥捥㠹慡㈶㘳ㄹ㑥捤改捤敤つ敤㉢㝡㌷捤㙢搳攷愴㥢ㄷ攸㌴愹㘸㥡扣愴㈱㈷捡换昱㔷㔲戶慢㔷㘶㜲㐱㈱㥦愶㥡㠵改搶㜶搹攳㈲っ㜹搹摡㔶ㄷ㌹ㄷ〵㜹㜱㤵ㅡ攲昰攲㌲慢㙢㘸㥡慥户㌶敢㡤ㅣ㠴㑢㜲愴挳㐸〲㌲㤶㠳㐵㑡捤づ㤷㤲攸㘹㙥㝣㥣ㄷ㡥攲ㅢ㠲㘶㥦㔹㉤慤㑤㔸㈱㘷敡改收㌱挱搱攱㘸㌸㥡ち㐶㔳㠹㐴㈲ㄴ㑦㠴㐳愱㔱㜵敤戹㕡㝤㈹㔴挱㜰㉣ㅣづ挷愳㤱㐸㈴ㄱ㑡〵ㄳ㤱㠸㌶ㄴ〱戴㘱っ㌵ㅣ㑤搹攴㐴㔸ㅢ㐱㔱㌵ㅡ㔱晥ㅡ戶㝥晢㤸摣〲㑢敢搳愵昵㤹搲晡㙣㘹㝤慥戴㕥㉦慤捦㤷搶㉦㈸慤㕦㔸㕡摦㔰㕡㝦㘴㘹晤㈲搸愸㔷㘵㡦ㅥ愵收慢敦㕤搳㜷摥愶挷愲㈹扦扦㜰挰攴扤㝡㝤㜸愰攰〶㉦昷ㄷ扢㘲攲㔷捤挳㙥〸愰敤㡥挶户〷㘳搶㘰ㅥ㐶㔲㌴ち㡤㄰㥢㌰て㥣㡦㝥㔷㝤昵㜴㜲捡捡㥡㜳㌷㕤摡㜴换㕥㌷慥ㄱ摣搹挸〴㐶㘳㘲扦㐲㠸挱㔰㈸ㄸ㑦〴㐳㤱㜸㈸ㅣ㡡㠶ㄲ挹㤴㡤㘲㌰㤸っ㐶攳挱㘴㈴ㅣ㑥挵挲昱㜰㈲㤲搰昶攲㠰㐱㌴扥㄰挳㑥㠹㈷戵㌰㐵ㄱ㌴㐲㍣㙢收戰扢晦㤳㜱攷㥣㥢㥥晣㠷㤱㉦昷扢㜰攳愹敦〹敥敢㘴づ㌱㑣㡣㉡捣㈱ㅡ戳㡤㠹㐵ㄹ㑦挶㤲挹㘴㉡ㄱ㡥〵㔳愹㠴ㄶ㘷昸〴ㅡ㕦㤲㐱㈶㈷㠲㕡㡡愲扤搱〸昱㠴㌹攲㔱攷㙥ㅥ昷挴摡挷㙢捥摥㌲㝢㘳㔵敦㠶㑤㠲㍢㔶㌹攲扥㤸㜰㡥ㄸ敤㜲挴㌱っ扦ㅦㅡ摦㔸〶㤹㠶ㄱ挷㔱㌴ㅥ㡤㄰㡦㤸㈳㙥㥥摥昷敢㤱挷㕥㌶改晥昴㐳㌷散搴昰摢㈳〵㌷㘸㌹㘲つ㈶㥣㈳㐶扡ㅣ戱㤶攱㈷愲昱㑤㘲㤰ㄹㄸ㜱㌲㐵㔳搰〸㜱慦㌹愲㐸㥤晥挵扡㔵㌷㑤㕤昹改攷㉢㈳㤷㥤晡扥攰㐷㠶ㅣ㜱ㅡ㈶㥣㈳挶扢ㅣ㜱㍡挳捦㐰攳㥢挹㈰㤳㌰攲㉣㡡㘶愳ㄱ攲㑥㜳挴敢㥦ㅦ昵昸㥡㝤㡥㥢㜵搲㠹攲攴㜱扢㡣㔸㈵昸昹㈴㐷㍣〰ㄳ㡥㤵㌹㡡㐵㤷㠸㐴㘳㐹慣㌶㤸ち㈷扡㑣㘰づ㐷慢㐳攳㥢换㤸ㄳ㤱挰㍣㡡づ㐴㈳挴㑤㘶〲㥦㤴ㅦ昱敥攲㔹搷捥扡晤挴慢摦扦㜲㔳挷㌷愲㈷㡤昱昶ㅤ㡣挶㤱挰搶敤ㄱ㝥㠳〰摡㈱っ㜵㈸ㅡ㄰〸㙢昳㈹㍡っ㡤㄰搷㥡〹㍣㜷搱搱㙦搵戴っ㥢晤㔰㕤晢㌹㡦ㅥ昶昰慢㠲㥦换㌲㠱㝡㑣晣慡〴㡥㐰〰㉤㡤挶㤷㐱〳〲㘱㉤㑢㔱づ㡤㄰㤷㤹〹㝣昴捤㠵㠱㠹摢㑦愹㌹㜱摡挸戶慢㕦戸晦〱挱敦〴㌲㠱㍣㈶㝥㔵〲ぢ㌸摡㐲㌴扥〶挶慣㐵〲㐷㔲戴〸㡤㄰㙢捤〴㝣换愶㕥昵㤱㜸㜵敡㌵㝦㍢愴昷搷攱户㐶ぢ㝥ㅦ㤱〹㌴㘱挲戱搶ㄵ敥㠵挳挹㘸㈴ㄵて愶㐲㤱㔰ㄲ晢攲㤰搶捣昰㉤㘸㝣㡢ㄹ㘴㕡㍣慥ㅤ㐵㔱㉢ㅡ㈱捥㌲㐷散昵敦ㅦ㉦晣摢捡愳愶㕤晣搹㙤㡦搵㍥昵㔴㡤攰㤷ㅦ㌹㘲㍢㈶昶㉤摣㝢㐴㈲愹㔴㌸ㄱつ㠵㔳攱㈴愶愲㐹摢㕡㠷㤱㠳㤱㄰㐶㠶㉥㥡㐸〴㘳㈱㙤〹㠷㕢㡡挶户㡣㐱㈷挵愳摡㜲㡡㔶愰ㄱ攲ㄴ㌳㠳㘱㉦㍣㜸晥戹㙦晣㘳挲晤捦㑥敢㜷敢㌵㙦㥦㈶昸捤㑢㘶㜰っ㈶ㅣ搰㐳愱㜸㍣㤱挲㐰㌱捣㙣㈴ㄲ㉣昸㈰㜲㈱㌸㤶愳ㅤ㠷挶昷㕢挶慣〱㠲攳㈹㍡〱㡤㄰挷㥢〹㥣晢挹㕢攷摥㌷㙣㔱捤摡㜷㌷扥昰挸㠵ㅦ㍣㈹昸慤㑦㈶㜰ㄲ㈶ㅣ搰愳㕤敦㕣㔶挲㐳㕢㠵挶㜷㌲㠳㑣挷㤶㜶ち㐵愷愲ㄱ㘲戹㌹攲摣㉢收㙥晢昹愴戱攳㙥㍥戶晣捤㡢㔷㔶㙦ㄶ晣㡡㈹㐷㍣ㅤㄳ扦昶㘳攳っづ戸ㅡ㡤敦㑣㠶㥤㡥㡦㡤戳㈸㍡ㅢ㡤㄰㐷㤹㌹㉣ㅥ戴愶㈴搶㜰攸戸㡢ㅦ慤㥥晣挹昶戱ㅥ㠲摦㜰㘵づ攷㘲挲㌹搷㕤㝦㙣㥣挷昰攷愳昱慤㘱㤰㈹㤸敢戵ㄴ㕤㠰㐶㠸㈳捤ㄱ愷㥤㜲攸攸㠶㝤㥥慤㔹㌵㘹攵摤摢㡦㝤昶㍡挱慦搳㜲挴㡢㌰攱ㅣ戱敢㡦㡤㡢ㄹ晥ㄲ㌴扥㑢ㄹ㘴㉡㐶扣㡣愲换搱〸㤱㌵㐷散㜸㝡摥戴ㄳ〷捣㥥㝣挶扣戶㔷㔶戴㝣昰㤵攸㑦㘳扣㝤㔷愲㜱慣㕡㕢户㐷扢ち〱戴慢ㄹ敡ㅡ㌴㔸搰㘱敤㕡㡡搶愱ㄱ㘲扥㤹挰㡡摣搳㕢㡥昸昰攱㐹て㘶㉢㌳敦ㅣ昰晤愳㠲挷つ㌲㠱敢㌱昱㙢ㄷ昴つㅣ昰㐶㌴扥摦㌱散っ㉣攸㥢㈸扡ㄹ㡤㄰昳捣ㅣ㙥〹昹摡㝡㈶ㅦ㥥㜱昳㍤㌷㕥㝢晣改㤵㝥挱挳ㄶ㤹挳慤㤸搸搳戹㠵㜷扤㐹摦挶昸户愳昱摤挱㈸㔳戰㐹摦㐹搱㕤㘸㠴㤸㘵づ戹攷㌵昳敦㐸慣搰挷摦㜶昶戸慢敦㕥晣敡㕢㘲〷ㅡ攳敤㕢㡦挶㌹愴㝤ㅢ昶搸㡢摣つㄷ敤ㅥ㍡晦〱つ㔶攷愸㜶㉦㐵昷愱ㄱ㘲戲㌹攴㜳敢て摢昸昰㤷挷㑥㍦昵捥〷慢晢㍤昱攲愹㘲㐷ㅡ攳敤㝢〰㡤㘳㔱㍢㍦㍤敤ㄹ戸扦ㄴ㍤㠸〰摡㐳っ昵㌰ㅡ㝣ㄵっ㙡㡦㔰昴㈸ㅡ㈱挶㤹〹昴改㜵摡㙦㕦戸㘷㘱敤ㄵ㍢㠵㕢〶ㅤ㝣搰搱㘲〰㡤昱昶㍤㠶收搷㉥敡挷ㄱ㐳摢挰㘸ㅢ搱㤴㑤挵愲㝥㠲愲㈷搱〸㤱㌲㜳戸敤搶㐷ㅥ搹㘵搱㑤戵㈷㍦晦搴搷㍢㘴晦摣㔳っ愴㌱摥扥㍦愱㜱㙣㘱摤㝣㝣㍣〵て敤㘹晡㍥㠳愶㙣㌲昶㥤捦㔲昴ㅣㅡ㈱挲收㠸ㅦ敥㌰㘶昱挵㤹敦㈶摣㍣昸昴晢㝥ㅡ㌵㙦㜴慦攷愱㍥挰㍣愲愸㙤㑤㉦挳㌱㕡攷攱ㅦ㡥㜹昹慦晢攳㕥ㅣ昶收㘳昹㐴㍥ㄴ捡挵㠲改㐸扡㘲㈸挲晥搲〳㉣㝥㝥昴捡ㅦ搴搰㥣㙢㔹㈶㡦戸㜶㥡㤰㙥搳㍢て挰㐶㥡扡〹㉤㑢㥡㜳㙤〳扤㤵㜵敤改㜶㝤㠰㔳搷ㄹ挴攵㔶㠷攳㔱扤㑤㡥㌷挸改㜶㘰扡㜱㠹㍥㝥㜹㠳愱摥搹愱挶搱㘸㑢愶戸㜶㔲慢㝥㤴愵㜵㘵㌴ㅥ愷㑢㤶捡搸慥戹㌴㔴㐶㕥㐳㙡ㄶ戶戴改捤㌲扤㤱㑤晢㌷㘴ㄷ改慤㜵㍡㑦戶攸㌹㌹慢晤愹㌲て㠹㐷捥㙥挶㡣攲㈰㌷㌷捣㉥捤㑦㕣摥慥㌷攷昴ㅣ昲㕤慣户戶慦㤸㥢捥㌴敡摢ㄵ㤸ㄸ㘳㐲戱㘳㠱㜸㔲㑢㜶㐹㕢㑤㑢㜳㝢㙢㑢㘳愱㘶㝣㙥㘹ㅡ㠷攱戹㤹㉤㌹ㅤ㐷搱攵㝣㤵㠸㤲戲㌲㈱㑡昶昰㍡㤴㘵摣戶搱㜲㐱搸ㄶ昱捥㔸收㍢ㄴ慥㜶愳攷㘰敥㌰ㄷ㡤㍡搷挹搲ㄱ摤〴㤳㜱ㄹ㘶昷攲㠶戶㜹攲㤹㈹㕡敦㔶摣㕡收㘸㉤戹晦扦挶愵愵㝤捤戹㥦戸ㄴ愷㉡愶愴㥢㜳㡤㝡㙢㤷攷搵〴㌳搲晥㠲愶㘲㉦㙣捤㐵改㤵挳㐲㉣ㄷ㉢㉡㤶㌵攴摡ㄷ晡ㄶ敡つぢㄶ昲扢㈱捥扤㔵㔶ㄲ慤敢愵扤〸㤱戶㠹捤㑢㘸晣晥ㄲ摦换㌴昲昹戵扦ㅡ晤㡡㘱昸㝦敢㑦㠲㤴挲㑢㤳㈷㕤㜰㠶慣慤愲㘹㔲㑢㙢㕢㔹㤹搷㕣㑥㐹户㉤㙣攷敡搹戵㤲昱㕥㘱昳㌷㌴ㄵ㈳搰㜴㝢㡥愵ち㐶攵㍣㤵搴扢愹㔶捦愷㜱〲㑦㙥摤㈲㕤搱㘴㥣ㄳ慡搵摢戲ㅡ㑦ㅥ㑤挵戶戲摣㠷㈹㙣晣扤㥡戸昶敢换摢㙢搳敤改ㅥ㑤㌸つ㠵愵愴挱㘸愴昴㌲愶攸搹㕢捡㤴户摦散㈱㐲㐰㑥摡愲昴㤴〲㈳ㄲ㌶ㅣ㙣㉦㈵㘵㘶摢昵㑣㈰昷㐱㤸〹㥦㜳㐵㉦㍣㥤㠴戳㕣戹挹㝡昳摣ㄵ㡢昵㌶㥡㔷晡扡㐴改摣扣ㄸ㙣㜶㌶㌳慦扤愱戱㙤㌴㌲㥤摣摡戲㘴昱㝦㌳づ㘳㘹慦愲㔱慦㡡㕤戰ㄶ晦昲㜹〲慥㤲ㅥ㑢戹㙣敡敢㑢㉡ㄹ㡤ㄲ㙤㌸ㅢ慥慤〸昶㌳晥㤳㉦敤㑤晣攷敦㑡㔷㔱つ㡢慤㌹昵㔶〱晢㕥㑤㈰㌴户㔵㤷㈷ㄳ㉢㘵〷戴㝢㌷ㅤ搴搲扡㈸搳搲戲㠸敢㔳ㅦ搹㙢㕢愸敢敤㍣㐱搷搳㍣㈱㈹㑦㍣ち㔱㔶㔶㜰㈶捤摣〵㔰㌹ㄸ昱㝤敦愰改㍤扥戱㜱㠸㡡搸收㝢ㄷ愲㌲㥣㉡昴㜵㘰挲㍦㜵挲捣㍤㘳愳㤷㌷戶㉤ㄷ㍢㘱㝥㜹㑡敢晥ㅥ㤷晤㙢攰挲晥攳慦㕦㝦摣㕦㑡㠶昷㍢㕡っ㌴ㄵ慥㤳㙤扢㈱挲㔰扣戵㝦愰ㄱ㍢挲㡣晢ㄱ㑣ㄷ扥戴て搱搷㍥㘲昳㌱ㅡ散つ㈴㕦散っ㍥㌵扡㘲㜷晣捦ㅤ㠲戶㤹捤㘷㘸挴㐸㌴摣ㅣ戵捦搱愸㤷〸㈰㍥㤷戲㕣㔲㝢㐰散㕥㔲㕢㈰昵㙢㕤攸挴㈸㔸㜰㘹㘹愴愳㤱㠷㐶ㄶ挲㠷挰㥥〰㉡㑣㠵敢㘴摦㕥㜰㤳〰㝥愰㝦ㄹ捣扣〱晣挴㌱〸㐶攳㍡㘶〳㔰㙡㜴㐵㄰㍡〹愰っ〲㡤㤷㐴㐴ㄸ㈲〹愰〲㍤昵ㄲ摦晤㘴〳㄰㠲搸つ㐰㘳㑣慤ぢ㥤㠸挰捦ぢ挰㍦ㄱ摣ㄳ挰攷愶挲㜵愶㌱㡥㐸㐳㤹挵戶㑣㜹㌳捣扣〱昴㠳㕡敢捦㘶㍢㌴㌶〰㍢ㄸ㕤㤱㐰㄰〹㘰㐷ㅡつ㐰㈳㔲㄰㐹〰〳搱㔳㉦昱㥥ㅤ㐰ㄲ㘲㌷㠰挱㡣愹㜵愱ㄳ㝢挳捦ぢ挰㙢挵〰扣㙡㉡㕣㈷㍥挷㈰搲㔰㘶戱ㅢ㔳㝥愵㈸㠰㍤愰搶㐶戲ㄹ㠵挶〶㘰戴搱ㄵ晢㈱㠸〴戰ㄷ㡤㠲㘸挴㌸㠸㈴㠰㄰㝡敡㈵晥㙣〷㌰ㄶ㘲㌷㠰ㄸ㘳㙡㕤攸挴㜸昸㜹〱搸㔸っ挰〶㔳攱㍡て㕢㡢㐸㐳㤹挵㝥ㄸ㔴㍣㔶ㄴ挰㌸愸戵昱㙣㈶愰戱〱愸㌵扡㘲㈲㠲㐸〰ㄳ㘹㌴〹㡤攰㔹㔹〹㘰㌲㝡敡㈵敥戳〳㤸〴戱ㅢ挰㜴挶搴扡搰㠹㈹昰昳〲㜰㝢㌱〰户㤹ち搷㘹攱改㠸㌴㤴㔹捣㘵捡户ㄴ〵㜰㈰搴摡㐱㙣づ㐶㘳〳㜰㠸搱ㄵ㌳㄰㐴〲㌸㤴㐶昳搱㠸㔹㄰㐹〰㠷愱愷㕥攲㕡㍢㠰㤹㄰扢〱愴ㄹ㔳敢㐲㈷㘶挳捦ぢ挰挵挵〰㕣㘴㉡㕣㘷愹攷㈰搲㔰㘶㜱㈴㔳扥愰㈸㠰㐶愸戵㈶㌶捤㘸㙣〰ㄶㅢ㕤㔱㠷㈰ㄲ挰㔱㌴㙡㐵㈳收㐱㈴〱戴愱愷㕥攲㑣㍢㠰戹㄰扢〱㉣㘳㑣慤ぢ㥤㌸㄰㝥㕥〰㑥㉡〶攰㐴㔳攱㍡㑢晥ㅢ㐴ㅡ捡㉣㑥㘰捡挷ㄷ〵㜰ㄲ搴摡㑡㌶慢搰搸〰㥣㘲㜴挵㈱〸㈲〱㥣㑡愳搳搰㠸昹㄰㐹〰愷愳愷㕥㘲愹ㅤ挰愱㄰扢〱㥣挵㤸㕡ㄷ㍡㜱ㄸ晣扣〰㌴ㄶ〳戰挸㔴戸捥搲ㅦ㠱㐸㐳㤹挵㠵㑣戹愱㈸㠰㡢愱搶㉥㘱㜳㈹ㅡㅢ㠰换㡤慥㐸㈳㠸〴㜰〵㡤慥㐴㈳戲㄰㐹〰㔷愱愷㕥攲〸㍢㠰っ挴㙥〰敢㘰敦搷扡搰㠹ㅣ晣扣〰ㅣ㔸っ挰㍣㔳攱扡㑡挰㜳晢㐳㤹挵慤㑣戹慥㈸㠰摢愱搶敥㘰㜳㈷ㅡㅢ㠰摦ㅢ㕤戱㄰㐱㈴㠰昵㌴扡ㅢ㡤㌸ㄲ㈲〹攰ㅥ昴搴㑢㑣戳〳㘸㠰搸つ攰㝥挶搴扡搰㠹㐵昰昳〲㌰慥ㄸ㠰戱愶挲㜵㤵愲ㄹ㤱㠶㌲㡢挷㤹昲㤸愲〰㌶㐲慤㍤挱收㐹㌴㌶〰㝦㌲扡愲〵㐱㈴㠰愷㘸昴㌴ㅡ㜱ㄴ㐴ㄲ挰㌳攸愹㤷㠸摡〱㉣㠶搸つ攰㜹挶搴扡搰㠹㔶昸㜹〱搸愳ㄸ㠰摤㑤㠵敢愲挹ㄲ㐴ㅡ捡㉣晥挶㤴㜷㉤ち攰㌵愸戵搷搹扣㠱挶〶攰敦㐶㔷㉣㐵㄰〹攰㉤ㅡ扤㡤㐶㉣㠷㐸〲㜸〷㍤昵ㄲ㠳散〰㤶㐱散〶昰㍥㘳㙡㕤攸挴ち昸㜹〱攸㔷っ㐰㕦㔳攱扡㘶㜳㉣㈲つ㘵ㄶ㥦㌱攵㙤㡡〲昸㈷搴摡ㄷ㙣扥㐴㘳〳昰㤵搱ㄵ挷㈱㠸〴昰㌵㡤扥㐱㈳㡥㠷㐸〲昸ㄶ㍤昵ㄲ㤵㜶〰扦㠵搸つ攰㝢挶搴扡搰㠹ㄳ攰攷〵攰愷ㅦ㡢㝣ㄵ晥搱㔴戸慥ㄹ慤㐴愴愱捣愲扣ㄴ㈹㝦て㌳敦慦挲㍥愸戵ㅥ㙣㉡搱搸〰昸㡤慥㔸㠵㈰挳ㄸ愸㈷㡤㝡愱ㄱ愷愰㉢〱昴㐶㑦扤挴㤷ㄸ挳㍡ㄸ㍡ㄹ㘲㌷㠰㙤㘰敦搷扡搰〹㕥㤷昲〲昰㘱㌱〰ㅦ㤸ち搷㈵慣㌳㄰㐹〲ㄸ挰㤴摦㉦ち㘰㈷愸戵㥤搹っ㘲㜶㥤㐷㠳㐳㡣慥㔸㡤㐰挳㌸㍢㐳㘹㌴っ㡤㌸ぢ㕤〹㘰㌸㝡敡㈵摥戰〳㌸ㄳ㘲㌷㠰㕤㘱敦搷扡搰㠹戳攱攷〵攰挵㘲〰㕥㌰ㄵ㡢㥤搷捦捥㐳㈴〹㈰挸㤴㥦㉦ち㈰っ戵ㄶ㘱ㄳ㘵㜶㥤〰攲㐶㔷㥣㡦㐰挳㌸㍢〹ㅡ㈵搱㠸戵攸㑡〰㈹昴搴㑢㍣㘹〷戰〶㘲㌷㠰㌱戰昷㙢㕤攸挴〵昰昳〲昰㔰㌱〰て㥡ち搷攵扣㡢ㄱ㐹〲㤸挴㤴敦㉦ち㘰ち搴摡㔴㌶搳㤸㕤㈷㠰ㄹ㐶㔷㕣㠲㐰挳㌸㍢㌳㘹㌴ぢ㡤戸っ㕤〹㘰㌶㝡敡㈵敥戴〳戸ㄴ㘲㌷㠰㍡搸晢戵㉥㜴攲㜲昸㜹〱戸愱ㄸ㠰敢㑤㠵敢敡攲㔵㠸㈴〱捣㘷捡敢㡡〲㌸ㅣ㙡慤㥥捤ㄱ捣慥ㄳ㐰挶攸㡡慢ㄱ㘸ㄸ摥㕡㤶㐶㌹㌴攲㕡㜴㈵〰ㅤ㍤昵ㄲ㤷摡〱㕣〳戱ㅢ㐰〳散晤㕡ㄷ㍡戱づ㝥㕥〰捥㉤〶攰ㅣ㔳攱扡扡㜹〳㈲㐹〰慤㑣昹慣愲〰摡愱搶㤶戰㔹捡散㍡〱㉣㌷扡㠲ㄷ㌵㠷㜱㜶㔶搰攸㘸㌴攲㈶㜴㈵㠰㘳搰㔳㉦戱捡づ攰㜷㄰扢〱ㅣて㝢扦搶㠵㑥摣っ㍦㉦〰㐷ㄷ〳戰挲㔴戸㉥慤摥㠶㐸ㄲ挰㘹㑣㜹㔹㔱〰㘷㐰慤慤㘶㜳㈶戳敢〴㜰戶搱ㄵ户㈳搰㌰捥捥㌹㌴㍡ㄷ㡤戸ㄳ㕤〹攰㍣昴搴㑢㌴摢〱摣〱戱ㅢ挰〵戰昷㙢㕤攸挴㕤昰昳〲㤰㉢〶㈰㙢㉡㕣ㄷ㝡敦㐶㈴〹攰㑡愶㥣㉥ち攰㙡愸戵㙢搸㕣换散㍡〱㕣㘷㜴挵㍤〸㌴㡣戳㜳㍤㡤㙥㐰㈳敥㐵㔷〲戸ㄱ㍤昵ㄲ〷摢〱晣〱㘲㌷㠰㕢㘰敦搷扡搰㠹晢攰攷〵㘰㔶㌱〰㌳㑤㠵敢戲昳㠳㠸㈴〱摣捤㤴愷ㄷ〵昰〷愸戵㝢搹摣挷散㍡〱㍣㘰㜴挵㐳〸㌴㡣戳昳㈰㡤ㅥ㐲㈳ㅥ㐱㔷〲㜸ㄸ㍤昵ㄲㄳ散〰ㅥ㠶搸つ攰㌱搸晢戵㉥㜴攲㔱昸㜹〱㐸ㄶ〳㤰㌰ㄵ慥换摥㡦㈳㤲〴昰㌴㔳㡥ㄵ〵昰㉣搴摡㜳㙣晥㡣挶〶攰㉦㐶㔷㙣㐰愰㘱㥣㥤ㄷ㘸昴㈲ㅡ昱〴扡ㄲ挰㈶昴搴㑢㡣戲〳搸〸戱ㅢ挰㉢戰昷㙢㕤攸挴㤳昰昳〲㌰慣ㄸ㠰愱愶挲㜵捤晤㈹㐴㤲〰摥㘶捡㠳㡢〲㜸ㄷ㙡慤㠳捤㝢捣慥㜳つ昸㠷搱ㄵ㑦㈳搰㌰捥捥〷㌴晡㄰㡤㜸ㄶ㕤〹攰㈳昴搴㑢㙣㘷〷昰っ挴㙥〰㥢㘱敦搷扡搰㠹攷攰攷〵愰㔷㌱〰㍤㑤㠵戳〴愰攲㉦㠸戴ㄵ㤷㙥㝢㌲攱晣㠱つ晡㌲㕥㙢敡㤳㐷㠵㜵捤㤲戶昶ㄶ㜹㘱慣㜷扥戶㘵㔶㑢㝢㙤㐳摢攲挶昴㡡扥㜹㜳攲愰㠵㝡㌳㉥㕢户攲敡戵㐳搶戲㜸戱㥥搳昲㜵㉤㑢㕡戳晡搴摡晦㠵换摡㤸㍦㉣㍡㜹㐵扢㔴攰昵㥦㕤愹㐵〸㠱戵〴慦㤲㡡ㄷㄱ搰㜹挱㑤搶㜹摢㉥㡥换挹〰っ慢㍡㠹捥㙤㘸㙦搴㝢收攵㠵㘹㌹㕤㤹〷㐵搴〲攴㝡攴攷㉥挴㠵愸摡摥昹挹慤つ戹挶㠶㘶㥤ぢ愳㥦㘱㍡㐳㕦㠰敢晥晢户戴㌵戰愴扥㜷㝥㙥㙢扡戹㙤㌱㉦㘱㘶㔷㙣㕢搰㤳搷㍡㉢昲ㄳㅡ㥡摢㌰㡣㕣㡡㥣慥捡搷㉤㙣㔹㠶㕦㜷㉣㘹㙡㥥㥣㕥摣昶㍦戱㔴〴ㄷ㡢㝣挹㐵㈳㑡㐵㘹愹愸㉣慤晣㑦㤷㡦敦ㅢ㙣㘳㝤㡤㜲慡㈱㔸㑦摢㕢ㅢ㌲㑢〸㑣㡥ㄱ㐶㕢捥㐶㉥挳㤲㡡㑤㤸㜲㕥慣戴㉤㐲㐷愵〱㜳㉤昸搵㠲攷㐵㙦敢㈷㌳㍢挳㕣晢ㄶ改昴晡ㄷ㥡㘹㤳攷㑤敤慣挱昹㔵扦㍦愹㜸〹㤱㝦㜱挹㐳㝦ㄸ昷㌱㔶㈱㤶㐱㜰㡤挲㤶㠹㌵㠱㍤攷㙡改捦㑢ㅢ慥愱㝤㍡㈷㈷攱慡㜹慦晣㡣㜴㐶㙦挴挵晥愶㜴㝢ㅦ愳挳慡ぢ晣㍥愱捤搴搵戴㌴㌵愵戹捡昱㔷ㄶ㜵搹㜴愳㕥㤹ㅦ扦愴扤㘵㘶㐳戳㤶㐷㈳搷㑢㔳㤴㕥づ㔱㝡戹㜱㔹㍥㍦㠷㐵㐰㜲㥡戱㕡ㄶ愴㕢ㅢ摡ㄷ㌶㌵㘴㉢搹㘱愱捥晦挴扡㡡㡤扦ㅣ㌰搵㑢敤㑢㥣搷昹㡤慢敤㔸摣愳㔱ㅡ㐳㜴㕣晣㔸愳㑢㠵て晦挴㝦㔸㈳㠲ㅤ㡦晣㐰搱扥㐳戴ち扣㈱㌰㌷㥥㝦捡㑢戱㤰晣昳㜸㐸攴捥㐹晣㤵〶㜸㙢摦挳㤴ㄳ㝣㤷扦㠲愶换〲㠲ㅥ㌰昰捦㘸㐹攷㈶愵戳昸挵㔴て昳昷㔲㤵㔸戴摣搵戴〶㔸搲㔱㠳㉡㈱㔴ㅦ㉤㙤挸改慤㤵ㄴ搴攱昷㘰攵㉣〶昱ㄹ换㄰ㄷ户换㑡㉡㉡㝡㔶㝡㡤㌵㔵挵ㅡ㘱㕥㈸户晦摥㙣慡㉢晥愷〷㈴挷㜲㙥晤晥㌲戴摡て㤸搶㝥攴㍣晤つ㕤捥㡦挳攰㈷ㅡ晣㡣愶攲㔵㈸㥤换愶戰扡〲㌵ㄸㅡ㡣捡攵㉦㡤㔸昷㔱㠹ㅡ〹㔹㌰㔲㈱㘷愴愷慤搰挳㘷搴㜸㔴慡㥦㉦昹敡戰㤶敢㌹扦戱㝦㘵㐱〹ㄷ㐷㘹㘹㌹ㄶ戵捦㔹㈴攷ㅡㄶ挱㥡敡㜴㔹〱㈲〶㈱〵ㅦぢ〴㝢㜲㘳㐱晣㝡晥㔶攷㘵㐸㜱㉤晢㘷晣㈷㕦㝥扦㔶㑡〲㝥昱㈶㕡㌵攳扤㈸昱㜳愹㘹㐰㡥昳㕥㘸挴㍦搰攵挷㍦㈶搵㠷㤵昸㄰㍤㝥㘰攱㙣ㅥ搸挸㤷㘳㘷㈸㍥㠲㤴㍢㐴捤挷㈰ㅦ㘳㡡晢ㄹ㙢扤慢㠴戴晢昵敥㔳㝡攰慤昱户㝦㙡扤ㄳ㥢㈱㔱㈹㜳㜸㜳㘱㜲㤱㙡㍤㘹昸㤹户㐱㉦ㅡ昴愶挱攷㌰攰〲昵昵㐱捦〲挵ㅦ〴㜹㠰ち挰〶愰戶搸㠲摡㐰㙤挳愰摢㌲攸て㌰㜰㠲晡〹戲㙥㐰㜱㤹㐸㔰晤ㄸ㠴㜳㔹〰㙡㍢㐸扢〷㔵ち㌷〹㙡㝢ㄹ挴攸〸㤶ㅥ㜸㠰摡〱㌶摡㡥㌴㘴㔹㠲㠷挱〰ㅡっ愴〱㉢ㄵ㈴愸㥤搰戳㐰昱㔷㑢ㅥ愰〶挱〶愰㔸慤愰㠲摡㐰つ㘶搰㈱っ捡捡〲㈷㈸㤶ㄳ㜴〳㡡挵〶ㄲ搴㌰〶㘱搵㐱〱愸ㄱ㤰㜶て㡡搵〹昸挳て搷ㄸ〴ㄳ昲捤ㄲ〵㤵戲㙤㡤摡〵㌶摡慥㌴㘴昹㠲㠷挱㙥㌴搸㥤〶慣㘸㤰愰昶㐰捦〲挵ㅦ㕢㜹㠰ㅡ〵ㅢ㠰ㅡ㙣ぢ㙡〳戵㈷㠳㡥㘶㔰㔶㈰㌸㐱戱散愰ㅢ㔰㉣㑡㤰愰㠲っ挲敡㠴〲㔰㘱㐸扢〷挵㉡〶晣攱戴㈶㠳㈸㔰㉣㘵昰攰㄰㠵㡤ㄶ愳㈱换ㅣ㍣っ攲㌴㐸搰㠰㤵てㄲ㔴ㄲ㍤ぢㄴ㝦㈳收〱㙡㙦搸〰ㄴ慢ㅦ㔴㔰ㅢ愸㝤ㄸ㜴㕦〶㘵愵㠲ㄳ搴㌸挸扡〱㌵ㅥ㈶ㄲ搴㝥っ㌲〱扤〲㔰攳㈰敤ㅥㄴ慢ㅤ昰㠷㔲〸〶㔱愰㔸昲愰㔲戶慤㔱ㄳ㘰愳搵搰㤰攵㄰ㅥ〶戵㌴㤸㐸〳㔶㐸㐸㔰㤳搰戳㐰昱愷㙤ㅥ愰愶挰〶愰㔸㈵愱㠲摡㐰㑤㘵搰㘹っ捡㡡〶㈷㈸㤶㌱㜴〳㡡㐵づㄲ搴っ〶㘱戵㐳〱愸㔹㤰㜶て㡡㔵ㄱ昸挳㙦攴ㄸ㐴㠱㘲㘹㠴㑡搹〶㙡㝦搸㘸〷搰㤰㘵ㄳㅥ〶㜳㘸㔰㐷〳㔶㔲㐸㔰㜳搱戳㐰昱ㄷ㜹ㅥ愰づ㠴つ㐰愵㙤㐱㙤愰づ㘲搰㠳ㄹ㤴㤵て㑥㔰㉣㜷攸〶ㄴ㡢㈱㈴愸㐳ㄸ㠴㔵ㄱ〵愰收㐳摡㍤㈸㔶㑦攰て㍦愵㘳㄰〵㡡㈵ㄴㅥㅣづ㠷㡤㔶㑦㐳㤶㔷㜸ㄸㅣ㐱㠳㌴つ㔸㜱㈱㐱㘵搰戳㐰昱㤷㠳ㅥ愰㜲戰〱㈸㔶㕤愸愰㌶㔰㍡㠳收ㄹ昴〴ㄸ㌸㐱㥤〴㔹㌷愰㔸㌴㈱㐱㉤㘴㄰㔶㑦ㄴ㠰㍡ㄲ搲敥㐱戱捡〲㝦昸挵ㅤ㠳㈸㔰㉣戵㔰㈹摢搶愸㐶搸㘸㑤㌴㘴ㄹ㠶㠷㐱㌳つ㕡㘸挰捡っ〹㙡㌱㝡ㄶ㈸晥挲搱〳㔴㉢㙣〰㡡搵ㄹ㉡愸つ㔴ㅢ㠳昲㝥〷㠲㤵ㄴ㑥㔰㉣㥦攸〶ㄴ㡢㉢㈴愸愵っ挲㉡㡢〲㔰换㈱敤ㅥㄴ慢㌱昰㠷㜳敦っ愲㐰戱㈴㐳愵㙣〳㜵㌴㙣戴㘳㘸挸㜲つて㠳㘳㘹㜰ㅣつ慥㠲㠱〴昵㕢昴㉣㔰晣㈵愶〷愸ㄳ㘰〳㔰慣攲㔰㐱㙤愰㑥㘴搰㤳ㄸ㤴ㄵㄷ㑥㔰㉣戳攸〶ㄴ㡢㌰㈴愸㔵っ挲㙡㡣〲㔰愷㐰摡㍤㈸㔶㙤攰て㍦敥㘳㄰〵㡡愵ㅢ㉡㘵ㅢ愸搳㘰愳㥤㑥㐳㤶㜵㜸ㄸ㥣㐱㠳搵㌴㘰愵㠷〴㜵㈶㝡ㄶ㈸晥㘲搴〳搴搹戰〱㈸㔶㝢愸愰㌶㔰攷㌰攸戹っ捡捡っ㈷㈸㤶㘳㐸㔰扥昳㘰昲㑢㑦㕤〸ㄶ㜰㐸㜸攷㌳㌰㉢㌹ち攰慤㠵戴㝢㜸慣昸挰ㅦ㝥㈳挸㈰ちㅥ换㍥搴㙣搸攰㕤〸ㅢ敤㈲ㅡ戲㈴挴挳攰㘲ㅡ㕣㐲〳㔶㠹㐸㜸㤷愲㘷挱攳㡦㕦㍤攰㕤づㅢ挰㘳愵㠸ち㙡㠳㜷〵㠳㕥挹愰慣敡㜰挲㘳㈹㠷戱㤶ㄱ㥥㝣㠵搱摡捥昱〸ㄶ㝡㐸㔰㔷㌳〸㉢㍥ち㐰㕤ぢ㘹昷愰㔸ㄹ㠲㍦晣戲㤰㐱㌰㈱摦㙦愱㔵㈹摢㐰㕤〷ㅢ敤㝡ㅡ扥敤㙤㜰〳つ㙥愴挱㍢㌰㤰愰㝥㠷㥥〵㡡扦搱昵〰㜵㌳㙣〰㡡ㄵ㈵㙡㔴ㅢ愸㕢ㄸ昴㔶〶㘵昵㠷ㄳㄴ㑢㍥扡〱挵㠲㄰〹敡㜶〶㘱㘵㐸〱愸㍢㈱敤ㅥㄴ㉢㐸昰㠷摦㈲㌲㠸〲挵㌲ㄲ㤵戲つ搴敦㘱愳慤愷㈱㑢㑣㍣っ敥愶挱㍤㌴㘰搵㠹〴昵〷昴㉣㔰晣㉤戱〷愸晢㘰〳㔰慣㍣㔱㐱㙤愰敥㘷搰〷ㄸ戴ㅣ戹㌸㐱戱㌴挴〰㔵昴㐰㤹㠵㈳ㄲ搴㐳っ挲ち㤲〲㔰㡦㐰摡㍤㈸㔶㥡㈰㍦晣㠰㤱㐱ㄴ㈸㤶㥢愸㤴㌱愹づ㤴晦て㌶摡㘳㌴㘴㈹㡡㠷挱攳㌴搸㐰〳㔶愷㐸㔰ㅢ搱戳㐰昱㈷搰ㅥ愰㥥㠴つ㐰戱㐲㐵〵戵㠱晡㈳㠳晥㠹㐱㔹㑤攲〴挵ㄲ㤲㙥㐰戱挰㐴㠲㝡㥡㐱㔸㘹㔲〰敡㔹㐸扢〷挵㡡ㄴ〹敡㌹〶㔱愰㠶㐲慡㔲挶愴〲昵㘷搸㘸捦搳㤰㈵㉢ㅥ〶㝦愱挱ぢ㌴㘰ㄵ㡢〴昵㈲㝡㥤愰扣て㤴㕦㠲つ㐰戱㤲㐵〵戵㠱㝡㤹㐱晦捡愰慣㍡㜱㠲㘲愹㐹㌷愰㔸㠸㈲㐱晤㡤㐱㔸㤱㔲〰敡㌵㐸扢〷ㄵ㠷㥢〴昵㍡㠳㈸㔰㉣㕦㔱㈹㘳㔲㠱㝡〳㌶摡㥢㌴㑣㝡ㅢ晣㥤〶㙦搱㠰搵㉥ㄲ搴摢攸㔹愰昸昳㜲㡦㌵敡㕤搸〰ㄴ㉢㕥搴愸㌶㔰ㅤっ晡ㅥ㠳戲㍡挵〹㡡㈵㈹摤㠰㘲挱㡡〴昵て〶㘱攵㑡〱愸て㈱敤ㅥㄴ㉢㕣㈴愸㡦ㄸ㐴㠱㘲㤹㡢㑡ㄹ㤳ち搴挷戰搱㍥愱㈱㑢㘰㍣っ㍥愵挱㘶ㅡ戰㉡㐶㠲晡っ㍤ぢㄴ㝦ㄵ敦〱敡㥦戰〱㈸㔶挶愸愰㌶㔰㕦㌰攸㤷っ捡㉡ㄶ㈷㈸㤶慥㜴〳㡡㠵㉤ㄲ搴㔷っ㜲〴㝡〵愰扥㠱戴㝢㔰慣㠴㤱愰扥㘵㄰〵㡡攵㌰㉡㘵㑣㉡㔰晦㠲㡤昶㙦ㅡ收扣つ扥愳挱昷㌴搰㘱㈰㐱晤㠰㥥〵㡡扦摥昷〰昵ㄳ㙣〰㡡ㄵ㌴㙡㔴ㅢ愸㥦ㄹ戴〴愷攵〵慢㕤㥣愰㔸攲搲つ㈸ㄶ挰㐸㔰㌸㜳㕢㈲㤶愲㔷〰ち扦㠳晤〵愰㤶挳㑤㠲慡㘰㄰〵㡡㘵㌳㉡㘵㑣㉡㔰㍥搸㘸㍤㘸挸㤲ㅡて㠳㑡ㅡ昰戶㘹㠲㔵㌶ㄲ㤴ㅦ㍤ぢㄴ㙦㌱攰〱慡ㄷ㙣〰㡡㤵㌶㉡愸つ㔴㙦〶敤挳愰慣㡡㜱㠲㘲㈹㡣〱慡攸昷㈸ㄶ捡㐸㔰〱〶㘱挵㑣〱愸㙤㈱敤㝥㡤㘲㘵㡤〴搵㤷㐱ㄴ㈸㤶搷愸㤴㌱愹㐰昵㠳㡤搶㥦㠶㉣扤昱㌰搸㡥〶摢搳㠰搵㌸ㄲ搴づ攸㔹愰㜸㘳〴て㔰〳㘰〳㔰慣挸㔱㐱㙤愰〶㌲攸㑥っ捡敡ㄹ㈷愸慢㈱敢〶搴㌵㌰㤱愰〶㌱〸㉢㙢ち㐰つ㠱戴㝢㔰慣挰㤱愰㠶㌲㠸〲㜵㍤愴㉡㘵㑣㉡㔰挳㘰愳つ愷㈱㑢㜴㍣っ㐶搰愰㥡〶慣摡㤱愰㜶㐱捦〲挵摢㌹㜸㠰摡つ㌶〰挵捡ㅤㄵ搴〶㙡㜷〶摤㠳㐱㔹㘵攳〴昵〷挸扡搹昴㔸㜸㈳㐱㡤㘲㤰晢搰㉢〰㌵ㅡ搲敥㐱戱㔲㐷㠲摡㡢㐱ㄴ㈸㤶敢愸㤴㌱愹㐰〵㘱愳㠵㘸挸㔲ㅥて㠳㌰つ㈲㌴㘰㜵㡦〴ㄵ㐵捦〲挵摢㑥㜸㠰㡡挳〶愰ㅥ戳〵戵㠱㑡㌰㘸㤲㐱㔹㡤攳〴挵ㄲ㥣㙥㐰戱㐰㐷㠲摡㥢㐱㔸愹㔳〰㙡㕦㐸扢〷挵㡡ㅥ〹㙡っ㠳㈸㔰㉣敢昱攰戰ㅦ㙣戴戱㌴㘴挹㡦㠷挱㌸ㅡ㡣愷〱慢㠰㈴愸〹攸㔹愰㜸㙦って㔰戵戰〱㈸㔶〲愹愰㌶㔰ㄳㄹ㜴ㄲ㠳扥つ〳㈷㈸㤶敡㜴戳改戱㤰㐷㠲㥡挲㈰慣攸㈹〰㌵つ搲敥㐱戱昲㐷㠲㥡捥㈰ちㄴ换㝦㔴捡㤸㔴㙢搴っ搸㘸㌳㘹挸搲㈰て㠳㔹㌴㤸㑤〳㔶ぢ㐹㔰晢愳㘷㠱攲㉤㍤㍣㐰捤㠱つ㐰戱㘲㐸〵戵㠱慡㘳搰戹っ捡晡〲㤹散㍣昶捣㘴㉢㜸㡤搸㜹改搳㜵㔹㕡㡥㤰攷〵敡扡昶ㄵ㡤㈸ち攰㈴㉦㠵ㅡ㔳扣愸敢㤷㌲㕣愰㙤㘹挵㠵愷㜲攷摤〹㉣摦攷㌱㜰捦㝥收昵㕣昳㠶㈳扣㡦㘸㑢㉢㌵扣晥㕤㜱昳昷敥扢ㅢ㔸晥㑣扣昳㘷攰昴攱换㜷㄰㔲散㌷戳㈱摢摡搲搶㤲㙦ㅦ㔲㠷㠲㤷㈱扣㤳㐶扥愴㈴㌸扥攲㜷㠸攸㌹㈶㘷慣扣㤹户㠶㕣捡㕦㤶晢ㄷ㌵户㉣㙢㤶搹㔴戴昱㠶㈲㤲㔷㡦ㅥㅣ挶捦㜱昸ㅡづ㜸〱㕥㉢愷戳昶ㅢ戴扤换〲扣搸㡣扦ㄲ摦㈱攸㔷搷㑣愸㤹㔳ㅦ捤㐷攳搹㘴㈸㤵挸㐵攳搱㔴㌶㠱㍢昷㈵㜲攱㘴㈴ㅦ㡣攲㑥㈹搱愰敦㔰换㌴㥥て敡㝡㍥㤴挸挴㘳愹㘸㌲ㄹ捤㐴㤳搹㔰㈲㤶㠸挵㤳挹㔸㌶ㄷつ昰㌲㌶挳㙢昳攱愳ㅤ㠶㈶挰慢搷㔲㜴㌸㐵昵ㄴ昱㕡㜶愱㔵㐵㈹扥昴晣搲㑢捣〸㔱㈲㌲㈲㉢㜲㐲㉦敦搱㐳㔴㍢㙥㤵攱扡㌴㙤摤㙢挰攷攳㤵改㡡㉢㠱昹㤷㌹ㄵ㉥㐵㍡昳慢㥢㤶攵慣攴搰昸〳㘵㄰㌰㈱㥦㡥㜶摢㥡〹昵昸つ扣晡㔵㍣搷㍣㕦ㅥ昲㕥㤰换换敦戸㘵㘸㥢㙦〱㈴摢㐰㔲㜸ぢ㔰摦㐲㠸晢㐰㙣㉢搱〹㤴㥢搱戵づづ㍢㡣捤㈲㤸㘹㐳㌱㈵㝣㔰捡〵摦〴ㄱ㈷攴扢ㄲ㔲㙥㉣攲㝣捣㈵㔷㔱㈸昰ぢ㔱㤸㜰ㄵㄳ攷㐲挲搵慣㜰㌵搱搴㌸㐷挱づ慢㠹ㅦ㝤㉥㈱㕦㉢晡挶㙡㤲㡡㈴攳戸ㄳ㘷㌴㥡㑥挷愳挱㑣㍡㥤挳㕡㤳捥㘴㜲〹慣ㄵ昱㘸捣搷搶㘹㥡捤㐶㘳挱㑣㈸㥡挹㠴愳㝡㈲㥤挹攳〶㙥愱〴敥㉡㤸捣挷昳㤹㜴愰愷ㄹ㕥㙢㠷㡦戶〴㑤愰㤷ㄲ㜵慥㈶扤㤵挸戲ㄲ〱㡡昰ㄶ愷㘰ㄶ戸ㄸ㌱㡤昳挴㡣㜲㉣ㅡ㝦㘰ㅢ〸㌰㔱愲㜱㜱㘸㘴慦ㄱ户㐶戸㠱㙤㤵戲㠳ㄶ扢戳㔹㐹攵㙥㤸ㄲ晤愰㤴㌴㑦㠶挸愲戹ㅤ愴㤲收搱ㄸ捣㑤㜳㌹愴㙥㥡摢慢㜱㑥㐷㈸搰摣〱㝤㐹昳っ昴つ㥡搸挸昲㝡㉥㠷㥢ㄱ㠵昵㘸㉣㥤㑦㠵愲㤱㘴㉥㠵扢㜷收㔲昹㘸㍥敢㕢㙤㤹㘶㈲挹㘴㌶愳㈷攲㈱㙣㜱改㘸㌸ㅤつ㠶㌳㘹昸㐷㘲搹㘰㔸捦〶㜶㌴挳㙢㘷挲㐷㍢ぢ㑤㘰㠰ㄲ㜵搲ㅣ愸㐴㤶㤵ㄸ㐴ㄱ摥愲搹㑥㜳つ愳慣㐵攳てっ㠶ㄲㄳ摥㌴㠷㈸㘵〷㉤㠲㙣㉥愳敢㕥愴㌹㡣㘱㈹扡〲㈲㡢收〸㐸㈵捤㡣㈷捤㈳㍣㘹昲㈲戹㑣攲ㅡ戴愰戹ぢ晡㤲收戵攸ㅢ㌴昳戹㜴㌴㥥㑣㠴㤳㜱㍤ち㡥挱㘴㌴ㅣ捡挶昳昹㐴㔴㡦攴搲搹㠴㙦㥤㘵ㅡ挶㥤㐹㜳挱㑣㌶㤳㑦愷愲搹㙣㈶㥤㡣㈶㐱㌳㥣㑤愷㤳㝡㌸ㄵつ昰㔲㍢挳㙢搷挱㐷扢ㅥ㑤㘰㌷㈵敡愴戹扢ㄲ搱㐰㥡㡡㔱ㄴ攱㉤づ戴搳扣㠵晡㕢搱昸〳㝢㐲㠹〹㙦㥡愳㤵戲㠳ㄶ〹㌶敢改ㅡ挷㤴〸㌲㉣㐵昷㐰㘴搱っ㐳㉡㘹㑥昳愴㌹挵㤳㈶慦愴换㈴敥㐷ぢ㥡㔱昴㈵捤〷搰㌷㘸㘶㔲改㐴㌶ㅢ〹㠷㌲戱ㄸ搶戵㘴㉡㤷㑡㈶戰敡改搱㕣㉣㤴搰昳扥〷㉤搳㘸㌶ㅡ搱㜳㤹㘸㈶ㅥ捣㐷㔳㔱慣挰愰ㅤ捦挷㈳㤹㑣㐶㑦愷昲〱㕥㡦㤷㌴ㅦ㠲㡦昶㌰㥡㐰㕣㠹㍡㘹㈶㤴㠸〶ㅡ㑤挵摥ㄴ攱㉤昶戳搳摣㐰晤㐶㌴晥挰㍥㔰㘲挲㥢收扥㑡搹㐱㡢晤搸㍣㐳搷㌱㤸ㄲ晢㌱㉣㐵捦㐱㘴搱ㅣ〷愹愴ㄹ昶愴ㄹ昴愴㌹㕥㡤昳〲㐲㠱收〴昴㈵捤ㄷ搱㌷户㜴慣㔷搸㙤收戳㔸㐵愳㍡㍥㘷戳愱㘰〶㑤㈸㥢㡣㐴戱㍢昴㙤戲㑣㜱㔷戲㍣㑣㘲搱㔸ㄸ㥦挵改㕣㍡愴愷挲㤹㙣㉡㤸挷㌲〸㐶愲㠱ㅡ㌳扣昶ㄲ㝣戴㤷搱〴㙡㤵愸㤳㈶慦摣㑢收㌴㤰愶㘲ち㐵㜸㡢㕤散㌴㕦愷晥つ㌴晥挰㔴㈸㌱攱㑤㜳㥡㔲㜶搰㘲㈲㥢づ扡搶㘲㑡捣㘰㔸㡡摥㠷挸愲㌹ぢ㔲㐹㜳㠰㈷捤ㅤ㍣㘹昲㥡扣㑣攲㈳戴愰戹㍦晡㤲收挷攸ㅢ㌴㐳昸ㄸ挹㘶㜵摣敦㌸㥤㠸收昳攱愴㥥㑦㐴昲㝡㍡ㄲ挴㕤愴㌳搹㤸敦ㄳ换㌴㥤㐸㐷㜲㝡㌶㥥搱戹㕡㘶攲愹㘰㌰㤵㠸㠵㤲搹ㄸ敥昱ㄹ搶挳㠱〳捣昰摡愷昰搱㌶愳〹捣㔱愲㑥㥡扣扣㉦㘹㕡㔶攲㐰㡡昰ㄶ㝤散㌴户㌰捡㔷㘸晣㠱㠳愰挴㠴㌷捤㠳㤵戲㠳ㄶ㌳搸㝣㑦搷改㤸ㄲ㠷㌰㉣㐵㍦㐲㘴搱㥣て愹愴㔹敡㐹戳挴㤳㈶㉦摣换㈴㐴㠵愴㜹㌸晡㤲㘶㈹晡收扡愹㘳换㡥㘶ㄳ戱㝣㍣ㄶ㡤敡搹㔴ㅣ㥦昲摣搸昱㙤㉥ㅣ㐹愷㝣㘵㤶㘹㌸㠸ㅤ㘹㈴㤴㑥攸戱㘰㌴ㄱ捦㈴搳搱㜴㍥㤶挱㥤昴搲㤱〴敥ㄵㅣ愸㌷挳㙢攵昰搱㉡搰〴㡥㔰愲㑥㥡㘹㈵愲㠱㌴ㄵ㌹㡡昰ㄶ摦㝣㘷晢㑣敦㐹㝤㉦㌴晥〰慦昳ㄷ愵㤹㔷捡づ㔲慢㘳搳㤷慥㜳㐸㜳㈱挳㔲搴ㅦ㈲㡢收㤱㤰㑡㥡ㅦ㘳㐰昷㘷晡㠷㤰扡㍦搳ㄷ愹㜱㜶㐴㈸慣㥢㡤攸㑢㥡〳搰㌷㘸㐶㘳㝡㌰㤱㡡㈴攲挱㜴㌸ㅡ捦挷㔲昸愶㤴捥〵戳㤹㈰敥戱㥦づ挵㝤〳㉤搳㜴㌶愵攷昲昱㔰㉥㠷㑦昴㔴㌸㤷㡥㘳㠷㥢㡦攳摥户㤱㔰㌰㤷挸〶㥡捣昰摡㑥昰搱㜶㐶ㄳ㘸㔶愲㑥㥡㉣ㄴ㤰敢㈶つ愴愹㘸愵〸㙦昱㜷㍢捤攱搴㡦㐰攳て戰ㄸ愰㈸捤㜶愵散㈰㌵摥㌸㐲ㅢ㐹搷摦㤰收㔲㠶愵㘸㑦㠸㉣㥡换㈱㤵㌴㕦昴愴昹ㄷ㑦㥡㉢搴㌸㈱㠴〲捤愳搱㤷㌴挳攸ㅢ㌴㜳昸搶㤳捥㐷㌳㌹㍤㥡〰愲㘰ち㥦㌴昱㘰㉣ㅢ挹愵㔲搹㝣㈶攳㡢㔸愶㘹㍤慥㈷㈳㠹㐴㔶て㐷愲搸搳愶愲㠰ㅦ㐹㐴㘲㌱㝣㤹搲㤳戹挰㌱㘶㜸㉤ちㅦ㉤㠶㈶㜰慣ㄲ㜵搲㘴㌵㠱愴㘹㔹㠹ㄳ㈸挲㕢㍣㘹愷戹て愳散㡢挶ㅦ㌸ㄱ捡愲㌴㑦㔲捡づ㔲㑢戳愹愱敢ㄱ㤸ㄲ慢ㄸ㤶愲㠹㄰㔹㌴㑦㠱㔴搲㝣挰㤳收㝤㥥㌴㔹㈷㈰㤳㤸㡡㔰愰㜹ㅡ晡㤲收㌴昴つ㥡搸攱攵㤳㔱㝣收㠴戱㙥㜲晢挵㘷㔰㌰ㅢ搳ㄳ㐹㝣㘳挲㐱㥣㙦㝡愷㘹㈲ㄱ㐹攱㙢㝢㍥㤷㡢攰换㝥㈲㤹㑤㘴㠳戹㐸㈸ㄵ捦敢㤹㙣㌶ㄹ㌸摤っ慦捤㠰㡦㌶ㄳ㑤攰っ㈵敡愴戹㕡㠹㉣㉢㜱㌶㐵㜸㡢摢敤㌴敢ㄸ㘵㉥ㅡ㝦㠰㘵〵㐵㘹㥥慢㤴ㅤ愴戶㤰捤愱㜴㕤㐰㥡攷㌳㉣㐵㠷㐱㘴搱㕣ぢ愹愴㜹慤㡤愶慦ㅥ㈶㐵㡦挱挵搵㥥㠸㔹㑤㈰㌳㑢挳ㄹ㠸㉦㐴㕦㈲捥愰㙦㈰捥㐶挳㈰㤶っ〵ㄳ㌸㙡㑥敡戱㘴㡡㑦搹挰㐳っ愲昹㔴㌰ㅥ㑥晢戲㤶㘹㉥㤵挶〷㔰㌶ㄶづ㐵㜲搱㘰㉣㤱挹愵㜵散㔵搳㌰挳攷㝦㈲ㄵ戸挸っ慦攵攰愳改㘸〲ㄷ㉢㔱㥥愲〵ㄴ㕤愲㐴㤶㤵戸㥣㈲扣挵㠵㜶挴㡢攸搲㠸挶ㅦ㘰昱〱㘷挴搷㠴慥搷昱㉡㥦㝥㔲㜸扣摡〲㠹挷昱敡㘲㠸㥤挷慢㔷㥡搱戵づ㉥㡢ㄶ㌶㙤㌰㤳昷っㄷ㔷㌳㉦㡡㤶㐰㘴㉤愳㙢㈱㤵换攸っ摢㌲搲戸㡣攴昱敡㘹㥥㡢㘳㥤ㅡ㘷〵散戰㌸慥㐳㕦㉥㡥愳搱㌷ㄶ㐷㈲㤹挳ㄳ㈴昲晣㠰ち攱㕣㐵㌸ㅤ挷㔷晥㐸㕣挷晤扤昹攵㌶攷㍢挶㌲㑤㈷攲㍡搶昶㔸㌰㤸挷ㄷ摥㘸㍡㠵搳ㄹ戹㔰㌶㥣挳ㅤ捦㠳攱㘰㌲挰捡〷戹㘷㌸ㄶ㍥摡㜱㘸〲㌷㈸㔱攷攲㘰昹㠳戴愲㠱㐶㔳㜱㌳㐵㜸㡢摦摡ㄷ挷㑡敡㔷愱昱〷㙥㠱㔲慥㔷㕣ㅣㅡ搹㙢挴慤ㄱ㙥攰㔶愵散㈰戵愵㙣㔶㔳戹〴㔳攲㜶㠶愵攸㉣㠸㉣㥡㜷㐲㉡㘹戶㝡搲㕣散㐹昳㉥㌵捥㜹〸〵㥡扦㐷㕦搲㍣ㅦ㝤㠳㘶㌴㥡〹㈶㐲改㘸㌶㤷捣㐶㜳攱㘰㐶㑦攱㕢㝥㌸挵晢戲攷搳搹愰㙦㡤㘵㡡敦慣搹ㄴ㡥㑤㈳挱㔸㌲ㅡ捣敢昸㔰换挳㌶ㅢ换愷㜵散挹㌳〱㤶㐷㐸㑥㙢攱愳㕤㠰㈶㜰户ㄲ㜵搲㘴㡤㐴愱㤵戸㡦㈲扣㐵摥㑥昳㌲㐶戹ㅣ㡤㍦㜰㍦㤴㐵㘹㍥愰㤴ㅤ愴㜶ㅣ㥢㜵㜴攵㉤㐶挴㐳っ㑢搱昵㄰㔹㌴ㅦ㠱㔴搲㍣挴㑥搳㍡㤷㜲戰㈷捤㐷搵㌸㌷㈱ㄴ㘸晥ㅦ晡㤲收捤攸ㅢ㌴㈳㌸㥡㑡攳敢㘸㉣ㅢ㑢㐷㈳㍣昴挴愱㙡㉣ㅦ捡愶ㄳ㘱ㅣ收〷㝤户㔸愶㠰愸攳慣㕣㌲㤱挱㜹扡㘴㈸㡦㜳〰搸扦㈴㌳搸㙤敢改㈸扥挵㍥㘶㠶搷㙥㠵㡦㜶ㅢ㥡挰攳㑡搴戹㌷摥愰㐴㤶㤵㜸㤲㈲扣挵㉣㍢捤昵㡣㜲㌷ㅡ㝦㠰挵ㄲ㤲愶㡥搶㜹㉥攵㑦㑡搹㐱㙡慢搸㍣㐸搷㤵愴昹㌴㤴㤲收挳㄰㔹㌴㥦㠵㔴搲㥣攰㐹㜳㥣㈷捤攷攰㈴㤳㜸っ愱㐰昳捦攸㑢㥡㡦愳㙦搰挴㜱㝣㉣㠴㡦戲㔴㉣〳㐸㤱㕣㈶㥤〸挶攳攰㡢㥤㜱㍣ㅢ㑦昹㌶㔸愶搹㘰㈶づ㙡㌸㠴挰㐷㕣㉥㥦㑤攲㕢㔸㌴㤷捤㘷㜳㍡㡥㝡㜱㉥㠵㠵ㄶ㜲慤摢〸ㅦ敤〹㌴㠱扦㈸㔱㈷捤ㄷ㤴㠸〶ㅡ㑤挵㑢ㄴ攱㉤攲㜶㥡捦㔰晦㉣ㅡ㝦㠰ㄵㄵ㐵㘹晥㔵㈹㍢〸㜲㌵㥢㑤㜴㍤㠳㌴晦挶戰ㄴ扤捣㠱㈸攱晢㌵㐸㈵捤㍤㍣㘹敥收㐹昳㜵㌵捥慢〸〵㥡㙦愰㉦㘹扥㠶扥㐹㌳㤴挴㉡㤸挹㘷戰㑡㘲㑢㑦㘴㤲搹㘰㉡㥤捡㘴㤲㠹㙣㌴㤴搱㝤慦㕢愶搹㝣づㅦ㘲昸㡡㥢㐹攱㉣ち㡥㈵㘲㈰ㄹ收挹挱㜸㌸ㄸ捡㐶〳慣挶㤰㌴摦㠰㡦昶㈶㥡挰摦㤵愸㤳收㕢㑡㐴〳㡤愶攲㕤㡡昰ㄶ㠳散㌴㍢愸㝦て㡤㍦搰〱㘵㔱㥡敦㈹㘵〷愹㥤捦收ㄳ扡昲㑥㉡攲ㅦっ㑢搱㘶づ㐴〹摦ㅦ㐲㉡㘹㙥敢㐹㌳攰㐹昳㈳㌵捥ㄷ〸〵㥡ㅦ愳㉦㘹㝥㠹扥㐱㌳㠷㤵㉢ㄴ〳㡦〴戶昹ㅣ㑥㠵挶愳挹㜸㌲㡣㉦〷昱ㄸ㔶搶愴㙦㡢㘵㥡㑤〶昱ㄵ㉢捤㝤㐰㈴ㅡ㑣攷㌳戹㔰㈴㤵捣㐵戳㘹㝥㌵挸㘵〳㥦㤸攱戵慦攰愳㝤㡤㈶昰愹ㄲ㜵搲摣慣㐴㤶㤵昸㈷㐵㜸ぢ㥦㥤收昷㡣昲〳ㅡ㝦攰ぢ㈸㡢搲晣㔲㈹㍢㐸敤ㄲ㌶㘵㍥㌴扣㉤㡢昸㡡㘱㈹慡㠰挸愲昹つ愴㤲收㜷晦昶㍡挲晡ㄷ愴敥㈳慣㙦搵㌸㝣愸ㅡ㘸晥ぢ㝤㐹搳㡦扥㐹㌳ㅦ㡦㠶㐲ㄹ㥣㔰挱ㄹ攷〸搷戳㜸㐴㡦㘱搷ㄹ㑦㈷㔲挹㜸摣搷搳㌲㑤挶愳㌸慡挲〹敡㙣㈸ㅣ㑤挴戲㈹散㌲㠳㤱㙣ㄲ〷㘷ㄱ㥣㍣㡤〶晥㙤㠶搷㝡挱㐷敢㡤㈶昰㥤ㄲ㜵搲晣㕥㠹㘸㈰㑤挵㑦ㄴ攱㉤㍥挳㙣㔸攷愰晢㔲摦て㡤㍦昰㌳㤴㐵㘹㔲㈳㤵ㅤ愴㜶㌵㥢㠱㜴扤ち㔳㐲ㄶ㙣㔰戴㌳㐴ㄶ捤㜲搸㑢㥡敦㝡搲㝣摢㤳㘶㠵ㅡ㘷㈸㐲㠱愶て㝤㐹㜳ㄸ晡〶㑤㥣㤳て攱挴㝤㉥㤹挳㘱㈸捥敢㈷搳㜹㙣摦搸つ敡㤹㑣㈴㥢㐸昹㠶㕢愶昸ㄲㅢ捡㠷㜱〴愶㈷㜱㠲㌵㤶㐸㘵㜳昸㍥㤰挱㘳扢㜰㕡ち㠷戸〱ㄶ㝦挸㉤㝤〴㝣戴㙡㌴㠱㑡㈵敡愴挹ち㤰㐲㉢搱㡢㈲搲晣慢㥤收㐸㐶ㄹ㠵挶ㅦ攸つ〳晣㜹㥦㑢㘱昵㠷㔴㑡㥡扣扢㡢ㄶ愱敢つ愴㈹慢㍡㈸㡡㐱㘴搱摣ㄶ昶㤲收搳㜶㥡搶昷捤㍦㜹搲散慢挶㐹㈱ㄴ㘸昶㐳㕦搲摣ㅢ㝤㠳㘶㈴㠱挳㜸ㅥ㈸改㌸㙡搵㜳搸捣㘳㘹ㅣ㤰㠶㜱㜲㕦捦挴攳㌹摦㍥㤶㘹㌸㡦㕤㉣づづㄲ挰ㅡ挵㝡㥢挹㈵挳攱ㅣ㥥戹㤴㐸愴昰昹ㅦ〹昴㌷挳㙢晢挲㐷ㅢ㠳㈶挰挲㄰㠹慥昳ㅢ搲昶㑡㘴㔹〹搶㠱㐸㥡㡦搸㘹搶㌰㑡㉤ㅡ㝦㘰㈰っ昰㠷ㅦ㈱㜰敢㜷㝣摦摣㐹㈹㈵㑤摥㉡㐶㥢㑥㔷摥㝤㐶っ㠲㔲㙥改㌳㈱戲㘸づ㠱㔴搲晣扤㈷捤㍢㍤㘹戲〰〴㝦昸㙤つ㐲㠱㈶㡢㍤㈴捤㌹攸㥢㕢㝡っ㑦㠶换攳㘴㔴㌶㥥㡤攲㔸㉡㠳㉦攴昸㕥㥥つ㘳敤挴ㅥ㈰敢慢敢㌴挵户昶扣ㅥ㡣攱㌹㘳戱㘸㍣㠶㠷昵攰㠴㐱㌴㤷㡣挶㈳㐹㝣改㡦〶㠶㥢攱戵戹昰搱收愱〹㡣㔰愲㑥㥡搵㑡㐴〳㘹㉡㜶愳㠸敢收つ㜶㥡㠷㔲㍦ㅦ㡤㍦挰㝡ㄱ晣㜹搳㘴ㅤ㠹㔴㑡㥡昷搰㉣㑢搷扢㐹㜳ㄴ㌴㤲愶づ㤱㐵㤳昵㈱㤲收愵㜶㥡搶昷捤㡢㍤㘹戲㑡㐴㡥搳㠰㔰愰挹㡡㄰㐹昳㐸昴つ㥡搹㌴慥收㠶攲㌹㍣挰㈹ㄴ挵昳㤴搲㜱㝣戶挴㜰收㉥ㄹ挷㘹晢㐴捥户挸㌲つ攲〰㌶ㅥ挹攵㌲愹ㄴㄷ㠱㥥っ㠶搲㝡ㅥ㐷戰㌸㘱㡤戳㠴挱〰㙢㑤攴㡡搸〸ㅦ慤〹㑤㈰慣㐴㥤㕢㝡㐴㠹㉣㉢挱㡡ㄲ㐹昳㙣㍢捤㌶㐶㘹㐷攳て㈴㘰㠰㍦敦㉤㥤挵㈶㔲㈹㘹昲㈶㌶摡㌱㜴攵㝤㜱㠴㉣㈲愱攸㌸㠸㉣㥡晢挲㕥搲㍣挹㤳收〹㥥㌴挷愸㜱㑥㐴㈸搰摣て㝤㐹昳㈴昴つ㥡昱ㄴ㡥㈶昹㕣㍤㕣ぢ挱〵愶㜸㉡㤴っ㠵挳昹㜰㈶㤳㡡㘱㡦ㅡ昳慤散㌴㡤攱攴㐹㌲㥥捥㘷㜱㔲㡡㌴㔳㠹㘴㌸㤴て㠵㜳昱㈸㡥㡣搲〱ㄶ愴㐸㥡慢攰愳㥤㡣㈶㌰㑥㠹㍡㘹戲㉡㐵㕡搱㐰愳愹愸愵㠸敢收㔲㍢捤搵搴㥦㠹挶ㅦ㤸〸〳晣㜹搳㘴㐵㡡㔴㑡㥡ㅢ㘸戶㠶慥㡦㤳收ㄴ㘸攴扡㜹〱〷愲㠴㙦㔶㥡㐸㥡㐷摡㘹㕡晢捤㠵㥥㌴愷慢㜱㉥㐱㈸搰㥣㠱扥愴㜹㈹晡〶㑤ㅣ㍥攲㤳㍣㤲捤㐵戰慤攲㉣㝥㈶㤷ち㘵挲挰㡢㌳㔶搸ㅢ㘶㝣㤷㔹愶攱㘸㈶㠴㤳昹摣愳〶愳攱㌸捥愱㘶戲戸㥣㠷㡢㑦愱㌸㑣昳㠱㤹㘶㜸敤㜲昸㘸㔷愰〹戰㔸㐵愲敢摣搲㔹扡㈲㐵㌴㤰愶㘲づ㐵愴㜹戸㥤收㍡敡慦㐳攳て搴挱〰㝦摥㕢晡㕣愵㤴㌴㥦愶搹㉤㜴攵ㅤ㝢〲昳㤴昲㌶㠸㝡㤷㔵戰㄰㘳ㅦ㐷挵㠲昷つ㍡㐶㍡㥦㡢㌲ㄱ捦㌹㘱〵㈶ㅥ㔶愴慦㌰㝥捦㕦㕥扡昷㝦ㄶ㡢㌵ㄱ扣㥤〷摦ㄵ㜳㌰搷扦㈲づ搷㡦捥㕡ㄷ㐶ㅣ㡣户㜶〷㘶戸㘲㍥㘶㌷攸㤵㘲㔷㑦㈵㠵㘳㐹晦愶愹㙤㈸㤷挰搳㙤攷戶㡣户ㅥ㡤扡㡤㉡愳ㄸ愹ㅥ搷㔱摤㈹ㄹ㥦㘹挳慤㘰摡㜵攵㌶扢搵昲挳攳㉦㔰㌷〳挵㐸㍥摣愳㝦㘷捦㜶㍦㠴㠱㥤搲愹捤㙤㜸㄰㡤㥥㔳ㄱ摢㜰捦㠰昲搲㌲攱㜹㡢ㄲ昳㈱愸扣〱〲愳攱㔱㌴㔳攵㘳ㄲ〶㝡摣つ㘲㐲㐳扢扣㥢捡㑥㤸㐳愱戱〸挷㜷ㄷ收搶㌷㘶挴攴ㄱ㠹㜰挵㉣㉣㠸㕦㍣㐶㈱㜶㈲攷扡攱搷搶㈳愰㌸っ愱挹㕥㘸㠷㜲㤰㝢㡣㐱㘶㘲㄰㌱つ㠳㜰㈰慣敦戰扥㤷搶摣搵㔰挴〰㠲㌵㍡㑡㕦㤵㐵〷㕦ㄵ㜰㍢㠷㠲搷㍦挷㥡摤㜱挶晦㤵收晦㠱㜱㔵㌹攵㜱㤸ㄸ㝡晥昸㡡户㡦扦敡㡢㥢昷愹扥攲㡥㥦捤晦㡦搷捦㝦晣㠱捤摡昳㘳晦戸㐵㝣昱捤愶㑢挶㡡㐵昰愸㐶ㅣ敤ㅤ㌶敦戲攱㤶㈴㈶㈲愳搷㜰挳㠸ㄹ㙦㝣㝥㕣摦ㄷ捦㤸㝤昲㤷摢晦摦㕤㈳て㍥㕣搴㥡ち攷愳㈳〲㑤㠸㠴㍦㕣㘹㐶扥扤换〴换㔹戸挱㠹〹昰攰㕡㉥㔷捣㐷㌹换敤㄰ㅢ㠰㕡㌱攵㝢っ㌲㉣㠵ㅡ〲摡て㠶㡡㠶㕦摢㐰敢㈵㤶㜵ㅢ慤㥦㌰慣㈵捥扤㑤㙢〳攷ㅦ愱愹㍡〶㌶㕢〷敤㔸攵昱㡢愱慤㠴㠷ㄷ戴ㄸ搲昱㠴ㄶ㌵ㄵ捥挷㑤〴㑥㐶㈴晣攱㝡㌸㜲〷㌴㔶慤㐸㘸㘱㜸㔸搰㥥㈷㠶㌳愱㌲愰戱㤴挵昷㠲㠱㘱捡㠸㜸㔲㡣㌶㌱ㄸ敢攰㈶㕡㥦㘵㔹慦愶昵换㠶昵㑣㕡敦㘱㕡ㅢ搰㕥㠱愶㙡つ㙣戶づ摡㕡攵㔱っ摡て㡢昷㙥㥣㜹昳㈹㘳㤳搵慤㠹搵㠷㑤ㅢ㉢㉥㠳㠷ㄷ戴㙡㤳㡤㙢㑤ㅢ㘱㉡㥣㡦愸〸㕣㠱㐸昸挳㔹つ攴づ㘸㉣㑥㤱搰㠶挱挳㠲昶ㄶ㌱㕣〷㤵〱㡤ㄵ㉢扥㜷ㄴ㠶㐴㔰っ㉡挰搰㐱敢敢㉤敢㜵戴㝥摦戰挶摥㈱㈸〶㤸搶〶攲て愰愹扡〵㌶㕢〷敤㔶攵㔱っ摡㜳捦昲昵挶搸摤敥扡㜱换㥦㐶㥥㌷㔶慣㠷㠷ㄷ戴晥㈶ㅢㄷ戴㝥愶挲昹㔸㡢挰㍤㠸㠴㍦㥣㝢㐱敥㠰㜶㍦㍡ㄲ摡戶昰戰愰㝤㑥って㐱㘵㐰㘳㘱㡡敦ぢ〳〳㌶戸愰攸㘳㘲㌰搶㥤㉤戴㝥搸戲㝥㤰搶㕦ㅢ搶搳㘸敤㌷慤つ㘸摦㐲㔳戵〱㌶㕢〷㙤愳昲㈸〶㙤昷昹攷㍣晥昵㙥㌶㘸捦挰挳ぢ㕡㠵挹挶〵慤摣㔴㌸ㅦ㠵ㄱ㜸づ㤱昰㠷㤲〰攴づ㘸㉣㌵㤱搰㑡攱㘱㐱晢㤹ㄸ㕥㠲捡㠰昶㈲愶㝣㝣㝥㌲昶㘹ㄲ摡㑦晦戲敦昴换愰ㄱ㉦㕢搶㥢㘸㕤㘱㔸捦㈰戴敦㑣㙢〳㕡て㘸慡㕥㠷捤搶㐱㝢㐳㜹ㄴ㠳㜶昲㈷〷摣㌷攸攴搷㍢搷戴づ㜸㜸㐱晢ㅡ改㜸敥搳扥㌲ㄵ捥挷㘷〴摥㐷㈴晣攱挴づ㜲〷㌴㔶㤴㐸㘸㕦挲挳㠲㔶㐵っ㥦㐲㘵㐰㘳㤹㠹㙦ㅢ〳挳㈴㘲昸慣〰㐳㕦㕡㙦戶慣㍦愱㜵㝦挳㕡㈲晥搸戴㌶搶换敤愱愹摡〲㥢慤㠳昶㤵昲㈸〶敤愸㌱晥㔷搶㉤㝥戳ㄳ摡昷昰昰㠲昶扥挹挶戵愶扤㘷㉡㥣㡦摣〸晣㠸㐸昸挳改㈷攴づ㘸〲愹㑢㘸敦挲挳㠲㌶㤸ㄸ捡愱㌲愰戱㥡挴㌷搴㠶攱敦〵ㄸ㠶搳扡挲戲㉥愳㜵戵㘱㍤㤱㠸㕦㌳慤㡤㌵㙤㔷㘸慡㝡挲〶㝦㕢昱㤵愳㤷昲㈸〶敤晢ㄳ㍥扥㜱晥㘷㌶㘸㝤攱㔱捤㔹㜵㝣攵㜸搹㘴攳㠲昶㤲愹㜰㍥愶㈳搰ㅦ㤱㈴戴㍤㤱㍢愰戱㍥㐴㐲㝢ㄱㅥㄶ戴扤㠸㘱㈷愸っ㘸㉣ㅡ昱㠵っっ昲㑢挴㥦㑤っ挶扡ㄳ愱昵捥㤶昵㐰㕡挷っ㙢慣㤷㘱昱戴㘹㙤㐰㑢㐰㔳㌵ㅣ㌶昸摢ち㘸㈳㤴㐷㌱㘸慥敦㘹㈳攱㔱敤〱敤〹㤳㡤ぢ摡㐶㔳攱㝣戴㐷㘰㑦㐴㤲搰挶㈰㜷㐰㘳ㄹ㠸㠴昶㌸㍣㉣㘸㘳㠹㈱ち㤵〱㡤戵㈱扥昱〶〶慣㍢㘱昱㐸〱㠶ㅡ㕡挷㉣敢〸慤㈷ㅡ搶ㄲ昱〳愶戵㠱㜸㌲㌴㔵晢挰〶㝦㕢〱㙤㕦攵昱㡢愱搵挰愳摡〳摡㍤㈶ㅢㄷ戴扢㑤㠵昳㜱㈰㠱㠹㠸㈴愱捤㐴敥㠰挶㙡て〹敤昷昰戰愰捤㈶㠶ㄹ㔰ㄹ搰㔸〲攲㍢挰挰㔰㑢㘸户㥢ㄸ㡣㜵愷㡥搶㌳㉤敢改戴㥥㘷㔸㑢㘸㌷㥢搶〶戴㠳愰愹慡㠳つ晥戶〲摡㕣攵昱㡢愱ㅤち㡦㙡て㘸搷㥢㙣㕣搰慥㌳ㄵ捥㐷㠸〴づ㐳㈴〹敤㌰攴づ㘸㘹昴㈵戴㙢攱㘱㐱慢㈷㠶ㅣ㔴〶㌴ㄶ㜵昸搲〶㠶㘹㈳攲㜱㜱愵㠹挱㠰㤶愵戵㙥㔹㘷㘹慤ㅢ搶昸㜲ㅢㄷ㤷㥡搶〶戴〵戴收搹〷㜵㐸㈱㔸扣挱づ昵㔵㡢搰挱摦㔶攰㙣㔴ㅥ挵㜰ㅡ㕦㐶ㅥㅡ晢扢㡡㘱戵ぢ㜳ㄷ㡤ㄵ㙤昰愸昶挰㜹㠱㐹捤㠵㜳慤愹㜰㍥㤰㈴戰〴㤱㈴捥㈶捣ㄵ㜰戲晥㐲攲㍣ㅦㅥㄶ捥ㄶ捥昲戱㔰ㄹ㌸㔹㤴攱㍢捡〲ㄴㄵ㘷ㄷ〰㙡愳昵㜱㤶昵㌱戴㕥㘲㔸㑦ㅡㄱ㡦㡡㌳㑣㙢〳晥㌲㘸慡㔶挲〶㝦㕢〱㙤㤵昲㈸〶慤改昹捣㠷㠷㍦昶昲搸挶㍥昷扣㜳搳㜵㈷㡤ㄵ慢攱㔱敤〱敤㘴㤳㡤ぢ摡㉡㔳攱㝣㠸㐹攰㉣㐴㤲搰㡥㐳敥㠰挶㌲ぢ〹敤㈴㜸㔸搰㡥㈷㠶戵㔰ㄹ搰㔸㝢攱㍢搱挰㔰挳戵敡户〵ㄸ㔶搲晡〲换㝡つ慤㑦㌶慣攵㍡㜸戴㘹㙤慣㠳愷㐲㔳㜵ㄹ㙣昰户ㄵ搰㉥㔷ㅥ挵愰敤戸晣愲晤㙦晢晢挳㥤㙢摡㍡㜸㔴㝢㐰㕢㘲戲㜱㐱㙢㌷ㄵ捥〷㥦〴慥㐷㈴〹敤㉣攴づ㘸慣愶㤰搰㕡攱㘱㐱㍢㠷ㄸ㙥㠵捡㠰挶ㄲぢ摦㜹〶㠶改晣㝡搱㙣㘲㌰搶㥤㌵戴扥捤戲扥㠵搶ㄷㄸ搶昲ㅢ摣㤱愶戵〱敤㈲㘸慡搶挳〶㝦㕢〱敤㙥攵㔱っ㥡敢㙢敦㠳昰愸昶㠰愶㥢㙣㕣搰㜲愶挲昹戰㤴挰挳㠸㈴愱㕤㠱摣〱敤㌱昴㈵戴っ㍣㉣㘸㔷ㄱ挳㐶愸っ㘸慣愴昰㕤愳㌰攰攰晣昰〲っ敢㘸晤㠴㘵扤㠱搶搷ㅢ搶搳㜹㈸㝦㠸㘹㙤㈰扥ㄱ㥡慡㘷㘰㠳扦慤㠰昶慣昲㈸〶捤㜵㈸扦〹ㅥ搵ㅥ搰收㤹㙣㕣搰收㥡ち攷〳㔶〲㉦㈳㤲㠴㜶ㅢ㜲〷㌴搶㐶㐸㘸㜳攰㘱㐱扢㠳ㄸ摥㠰捡㠰挶㠲〹摦㕤〶〶戹敥捣㌲㌱ㄸ敢捥㝡㕡扦㘹㔹扦㑥敢㝢っ敢㈹㕣㉦愷㤹搶〶戴㝢愱愹敡㠰つ晥戶〲摡㝢捡愳ㄸ㌴搷愱晣㈷昰愸昶㠰㌶搱㘴攳㠲㔶㙢㉡㥣て㘵〹㙣㐶㈴〹敤㘱攴づ㘸㉣㠱㤰搰㈶挰挳㠲昶㈸㌱㝣〵㤵〱㡤㜵ㄱ扥挷っっ㔳㠹㘱扦〲っㅢ㘸晤戵㘵扤㠵搶㑦ㄸ搶ㄲ昱摥愶戵㠱昸㡦搰㔴㝤てㅢ晣㙤〵戴ㅦ㤴㐷㌱㘸慥㐳昹㌲ㅣ㕡㔷㝢㐰㡢㤹㙣㕣搰愲愶挲昹㈰㤷㐰〵㈲㐹㘸捦㈱㜷㐰㘳愵㠳㠴ㄶ㠶㠷〵敤㜹㘲攸〵㤵〱㡤攵て扥ㄷ㉣っ㘱㌱扡〰挳㈶㕡昷戶慣㝢搲晡㘵挳ㅡ㝢挰戰搸挳戴㌶搶戴㔷愰愹敡ぢ㥢慤㠳挶挲〶改㔱っ㥡敢㔸㘱㈰㍣扣愰㔵㥢㙣㕣搰㐶㤸ち攷挳㕦〲㍢㈳㤲㠴昶㈶㜲〷㌴ㄶ㌴㐸㘸挳攰㘱㐱㝢㡢ㄸ㐶㐰㘵㐰㘳㤵㠳敦ㅤ〳挳っ敥愵〶ㄵ㘰攸愰㜵戵㘵㍤㥣搶敦ㅢ搶昲昴攴〰搳摡㔸搳㍥㠰愶㙡㈴㙣戶づ摡㈸攵㔱っ㥡㙢㥦ㄶ㠱㠷ㄷ戴晥㈶ㅢㄷ戴㝥愶挲昹挰㤸㐰っ㤱㈴戴捤挸ㅤ搰㔸户㈰愱㙤ぢてぢ摡攷挴挰敡〱〳ㅡ㡢ㄹ㝣㕦ㄸㄸ㜰㑥㌷㉡晡㤸ㄸ㡣㜵㘷ぢ慤挷㔸搶晢搰晡㙢挳ㅡ搰愲挲㙦㕡ㅢ搰扥㠵愶慡〶㌶㕢〷慤㔶㜹ㄴ㠳㌶㔸㝥㝣摡扥愷㑤㠷㠷ㄷ戴ち㤳㡤ぢ㕡戹愹㜰㍥㘴㈶㌰ㄳ㤱㈴戴ㅦ㤱㍢愰戱㍣㐱㐲㉢㠵㠷〵敤㘷㘲㘰㈹㠱〱㡤㌵ぢ㍥㔱㠹㠶㘷摡㠰攱愷㙦ぢ捥戴㐱㈳收㔹搶㜵戴慥㌰慣昱改ㄹㄵ摦㤹搶〶攲ㅥ搰㔴ㅤち㥢慤㠳挶㙡〴改㔱っㅡ捥ㄸ攱戴搱愶捥㉦户㔹㜸㜸㐱晢ㅡ改㜸㥦㘹㌳ㄵ捥〷搳〴㜴㐴㤲搰㝡㈳㜷㐰㘳ㄵ㠲㠴昶㈵㍣㉣㘸㔵挴挰㕡〰〳ㅡ㑢ㄳ㝣摢ㄸㄸ㜰挹〵㘷摡ち㌰昴愵㜵㤳㘵扤㠸搶晤つ㙢昹㐱昰戱㘹㙤慣㘹摢㐳㔳搵〶㥢慤㠳挶愲㠳㉥愱㝤攷㍣㘹㜴っ㍣扣愰扤㙦戲㜱慤㘹敦㤹ち攷挳㙣〲挷㈱㤲㠴戶㌳㜲〷㌴ㄶㅢ㐸㘸敦挲挳㠲㌶㤸ㄸ㜸戵摦㠰挶ち〴摦㔰㠵〱晢戴扦ㄷ㘰ㄸ㑥敢㤳㉤敢㤵戴慥㌶慣愷㜲て昸㥡㘹㙤慣㘹扢㐲㔳戵ㅡ㌶㕢〷㡤戵〵㕤㐲㜳敤搳搶挰挳ぢ摡换㈶ㅢㄷ戴㤷㑣㠵昳〱㌸㠱ぢ㄰㐹㐲摢ㄳ戹〳ㅡ㙢ち㈴戴ㄷ攱㘱㐱摢㡢ㄸ㜸晤摦㠰挶㐲〳㕦挸挰㈰て㡣晥㙣㘲㌰搶㥤〸慤慦戰慣㉦愳㜵捣戰㥥捣㠳慥愷㑤㙢〳㕡〲㥡慡㜵戰搹㍡㘸㉣㈱攸ㄲ㥡敢㠰晤ㄶ㜸㜸㐱㝢挲㘴攳㠲戶搱㔴戸ㅥ㥡㜳ㅢ㈲㜵昷搰ㅣ摥㠰㐲㙦㤳て㜶愹挲昷㥣㡡㍣㙦㕣搰㌳㙦㠸㔹㈸㠰㥢㘶㌴㌴㌶捡晢㑤昴挲㌳㉥㕡ㄷ改慤㌳昰㈸ㄷ㍣搹愲慥愱挹扣㡤〱ㅥ昱挲㐷〶愸愷㈸㘸戲㐷㘷㕦㝥㜶㉢ㅥ慢搰㈳㍦戵つ㡦攰挹㔵㌶敤㥦㙥㙦搷㕢㥢晦ㄷㅥ㠰㠱㍢㠰昰㡥㠹㜸ㄹ㡦扥昰扣昹〶敦慡攱㜹㔱㕥ㄲㅢ摤挹㘳〶ㅥ捥挲敡㠷㔲㍥ㅡ攳㍦㝢ㅡ㡦㙦っ㔶㌱㜵挷搴㥣敤㘱㉦攵攲㜱㉣㘲愳㙡昶㠴㤲㥦㤹㌲慦昷㙢㘳戹戲㡥㐳㔳㠶ㅢ㑦挸㑡ㅤ㌴㝥㙤㍣㈴昲㈶㉣戲㈹愹㘰㉤㠶㜳收㜸㍢ㄴ摥戴慥愴㘲㔹㐳慥㝤愱㙦愱摥戰㘰㘱㍢㙥㝢搲㤳㜳慣㕥攵敢攱摡㔵㈹〳㌷愴ㅥ㑤昵改搶搶昴㡡捡愶晡㐶扤㜹㐱晢挲捡晡愵愸摣挰㐳㙡昰㘱㔹㔹㔹愹搵㈰ㅦづ挵户㘰挹〱愳㙡戵愶㤴㤵っ攲㘱㐸戸戶㙡㐴㔰㉥ㅥ昰㥣摤挹㥣㉦捥㙥攷慣㑥愵㠸昷㥢㌱㘶㔵昰敡㍥㘷㔷扤挴〶㜴攴㜰搳㘱㘹㈵挱ぢ昵㔲㍡挳㤴捡㈴㥥㠳搴㤶挴敦㍤㤳㤸捤ㄱぢ㤳㌸挰㤱〴慦㤶ㄷ㈴戱㐹つ㔷㘷㑦㠲ㄷ扥㘵ㄲ㜳敤㐹扣㔹㤸挴捤㥥㐹ㅣ攴㑥攲㌷㡥㈴㜸昵戹㈰㠹づ㌵摣愱昶攱㜸㈱㔹㈶㌱摦㤴捡㠵戴戹㌰㠹㙢㍤㤳愸㜷㈷㤱㜶㈴昱戹㌳㠹㉤㙡戸慣㍤〹㕥㤸㤵㐹攴散㐹晣㔸㤸挴愵㥥㐹㉣㜰㈷搱攰㐸㠲㔷㐷ぢ㐸㤴㘱扤㤴挳㉤戲㈷搱㐳㐹ㅢ敤㐹昴㠶搴戶㑥㥣敦㤹㐴㡢㍢㠹愳ㅣ㐹㔴㈱㑥㐱ㄲ㝤搵㜰㙤昶攱戶㔷搲㜶㔳㉡㔷捣㥤ぢ㤳㌸挳㌳㠹㘵敥㈴㔶㌸㤲ㄸ散㑣㘲戸ㅡ敥ㄸ晢㜰扢㉡改戱愶㔴慥ㄳ㝢ㄶ㈶㜱㤲㘷ㄲ挷扢㤳㌸搱㤱挴㕥捥㈴㈲㙡戸㤵昶㈴ㄲ㑡扡捡㥥挴㤸挲㈴㡥昶㑣攲㔴㜷ㄲ愷㍢㤲ㄸ敢㑣愲㐶つ户摡㍥摣㘴㈵㍤搳㤴捡挵㌱戳㌰㠹㔶捦㈴捥㜱㈷㜱㥥㈳㠹搹捥㈴敡搴㜰㙢散㐹ㅣ愴愴㙢敤㐹ㅣ㘶㈶攱扢〰㔲敦て㡤㈳㍤ㄳ扢〸昶扥㡢搱ㄴ㝥㘸㕣〲㠹㝤㑦㕡敦㑣㉥慢搲戸っ㤶搶㥥㜴㠱㤲㕥㙥㑡㈵愱㈶㌳㌹㡤挹㤵㡢㡣㘷㈲㔷㜱㐴㈶搲戹㍢扦㠶㈲摢敥扣挵㤹㐴㥢ㅡ㙥ㅤ㉣攵㙡㐹昷㘵㑡㝡㥤㈹㤵㥡攳ち㤳㌸挴㌳㠹ㅢ㌹㘲㘱ㄲ㌷㌹㤲㌸摥㤹挴㑡㌵摣㉤昶攱㑥㔵搲㕢㑤愹㈴㜱㤶㑡挲昸㘰㥢攳㤹挴ㅤㅣ戱昰㌳攵㉥㐷ㄲ攷㌸㤳㔸愳㠶㕢㙦㑦攲㈲㈵扤摢㥥挴ㄵ㠵㐹㑣昳㑣攲㕥㜷ㄲ昷㍢㤲戸捡㤹挴㍡㌵摣㠳昶攱㙥㔴搲㠷㑣愹㕣ㅣ户ㄵ㈶㌱挱㌳㠹㐷摤㐹㍣收㐸攲づ㘷ㄲ敢搵㜰ㅢ散㐹摣慢愴ㅢ敤㐹㍣㕣㤸挴摥㥥㐹晣搱㥤挴㔳㡥㈴ㅥ㜵㈶戱㐱つ昷㡣㝤戸㍦㉡改戳愶㔴慥ㄳ捦ㄵ㈶ㄱ昶㑣攲㜹㜷ㄲ㉦㌸㤲㜸摥㤹挴㈶㌵摣㈶晢㜰慦㈸改㑢愶㔴㉥㡥㌷ぢ㤳搸挳㌳㠹㔷摣㐹扣敡㐸攲㉤㘷ㄲㅤ㙡戸搷敤挳㝤愰愴㙦㤸㔲㐹㘲戳㑡挲搸㑦っ昳㑣攲㉤㡥㔸戸㠹扥攳㐸攲㜳㘷ㄲ㕢搴㜰ㅤ昶㈴扥㔵搲昷散㐹晣㔸㤸挴〰捦㈴㍥㜰㈷昱㤱㈳㠹㥦㥤㐹㤴挱㐰㝥捦昸挴㍥㕣て㈵晤搴㤴捡挵挱ㄳ㈸戶敦ㄹ摢㝡㈶昱㌹㡣ㅣ晢㠹㉦㈸戲敤㌱慢搰㉦晣㥥〱㠱㑣㘲ぢ㈶㌸㤴ㅣ㙥㝢㈵晤捡㤴捡挵挱ㄳㄲ戶㈴晣㥥㐹㝣ぢ㈳㐷ㄲ晦愶挸㤶挴㘰昴ぢ㤲ㄸづ㠱㑣攲㝢㑣挸〴戸摢摥㔵㐹㝦㌰愵㔲挳〳㝣㤹㠴戱㑥㤴㝡㈶昱㌳㡣ㅣ敢㠴挰戳敦散㐹散〵㤳㠲㈴㈲㄰挸㈴捡㘰㘹㈵㤱㔰搲㜲㔳㑡㑤挵㔸㐸㝦昱㘱ㅦ搹昵挵〱㜲愳㥥攵愳㌹㈷攰〱㡦㈳ㅢ㜱昸昶ぢ㥥愷㔹㠱㐱挵㜸っ挶ㄸ㥡㡦㍤㤲挱扢慡挶㤴㔶昲ㄸ慢慡㔶昵㘴攲㤳搱㘳㡡㕡て㝡㑣㌵㜵㕡愵摤㝦扡昲㤰晥㌳㔴㑦晡捦㐶㑦晡㙢昴㌸㐰昹晢敤晥㜵捡㐳晡捦㔵㍤改㝦㤰昲敦㐹㡦摦㈸晦㕥㜶晦㐳敤ㅥ㔵昳㔵㡦搱㐴扤昲敦㑤㡦戴昲敦㘳昷捦㉡て㡥㔸㤵㔳㍤改扦㐰昹㔷搱愳㐱昹〷散晥㡢㤴㠷昴㙦㔴㍤改摦愲晣户愱挷㔱捡㝦㕢扢㝦㥢摤愳慡㕤昵攴晣㉦㔳晥㝤改戱㐲昹昷戳晢ㅦ㘳昷愸㍡㔶昵攴昸挷㉢晦晥昴㌸㔱昹㙦㘷昷㕦愹㍣㘴晥慢㔴㑦晡㥦慡晣户愷挷改捡㝦〷扢晦㙡扢㐷搵㤹慡㈷昳㍦㐷昹敦㐸㡦昳㤴晦〰扢晦ㅡ攵挱ㄱ慢搶慡㥥昴扦㐸昹て愴挷㈵捡㝦㈷扢晦㘵捡㐳晡㕦慥㝡搲晦㉡攵扦㌳㍤慥㔱晥㠳散晥敢散ㅥ㔵搷愹㥥㥣晦ㅢ㤵晦㘰㝡摣愴晣㠷搸晤㙦戱㝢㔴摤慡㝡㜲晣㍢㤴晦㔰㝡摣愵晣㠷搹晤搷㉢て㤹晦摤慡㈷晤敦㔵晥挳改㜱扦昲ㅦ㘱昷㝦搰敥㔱昵㤰敡挹晣ㅦ㔵晥搵昴㜸㑣昹敦㘲昷摦愰㍣㌸㘲搵㐶搵㤳晥㝦㔴晥扢搲攳㈹攵扦㥢摤晦ㄹ扢㐷搵戳慡㈷昳㝦㕥昹敦㑥㡦ㄷ㤴晦ㅥ㜶晦㑤㜶㡦慡㤷㔴㑦㡥晦㡡昲ㅦ㐹㡦㔷㤵晦㈸扢晦敢㜶㡦慡㌷㔴㑦㡥晦㤶昲摦㤳ㅥ敦㈸晦搱㜶晦づ攵㈱昹扦愷㝡搲晦〳攵扦ㄷ㍤㍥㔲晥㐱扢晦㈷㜶㡦慡㑦㔵㑦收晦戹昲て搱攳ぢ攵ㅦ戶晢㙦戱㝢㔴㝤愵㝡㜲晣㙦㤵㝦㠴ㅥ晦㔶晥㔱扢晦昷㜶㡦慡ㅦ㔴㑦㡥晦戳昲㡦搱㠳㥦㕣㜲晦ㅦ户晢昳㔳㡡搲㑡㡥㔸挵㑦㈷搹㤳晥昲㘳〳㘲㉤〱戱㝡〵昸昱㈱捦㤱㈷㌱㠱㜳攴昲挳挱㘵挵て〹㘹戵户㘱㈵㍦〲㕣㔶晣㈸㤰㔶晢ㅡ㔶㜲㐷敦戲攲づ㕦㕡敤㘷㔸挹摤戹换㡡扢㜵㘹㌵捥戰㤲㍢㙤㤷ㄵ㜷摥搲㙡㠲㘱㈵㜷捤㉥㉢敥愲愵㔵慤㘱㈵㜷挰㉥㉢敥㠸愵搵㈴挳㑡敥㘶㕤㔶摣摤㑡慢㈹㠶㤵摣㤹扡慣戸㔳㤵㔶搳っ㉢戹换㜴㔹㜱搷㈹慤㘶ㄸ㔶㜲挷㐸慢㤹攸慢㔷㠰㍢㐸㘹㌵换戰㤲扢㍦㤷ㄵ㜷㠳搲㙡㝦挳㑡敥攴㕣㔶摣搹㐹慢㌹㠶㤵摣㤵搱慡㘰㥤攰㉥㑤㕡捤㌵慣攴づ换㘵挵ㅤ㤷戴㍡搰戰㤲扢㈵㤷ㄵ㜷㑦搲敡㘰挳㑡敥㝣㕣㔶摣〹㐹慢㐳っ㉢戹㡢㜱㔹㜱㔷㈳慤收ㅢ㔶㜲㐷攲戲攲づ㐵㕡ㅤ㙥㔸挹摤〵慤ち愸㜲户㈱慤㡥㌰慣攴㑥挱㘵挵㥤㠳戴捡ㄸ㔶㜲搳㜷㡤挸㕤㠰戴捡ㄹ㔶㜲〳㜷㔹㜱㐳㤷㔶㜹挳㑡㙥挶慥ㄱ戹㌹㑢慢㠵搲㉡愰ㄶ㡣攰昶㈹㉦㕥㕤昴㡤㜱昱㙡〲㝣㉢昱攸㕤㙥㤲㔲㜱愱㐳挱慤㔰㉡㉥㜰㈸戸攱㐹挵㕡㠷㠲摢㥡㔴慣㜱㈸戸㜹㐹挵昹づ〵户㈸愹㌸捦愱攰㐶㈴ㄵ攷㍡ㄴ摣㙥愴攲ㅣ㠷㠲㥢㡡㔴㥣敤㔰㜰敢㤰㡡戳ちㄵ〱戵㐰〵户っ㘹㜱㘶愱㠵攰挶㈰ㄵ慢ㅤち慥晦㔲㜱㠶㐳挱㔵㕥㉡㑥㜷㈸戸㤶㑢挵㘹づ〵㔷㙣愹㌸搵愱攰扡㉣ㄵ愷㌸ㄴ㕣㝤愵攲㘴㠷㠲㙢慣㔴慣㜲㈸戸㤲㑡挵㑡㠷㠲敢愵㔴㥣攴㔰㜰㔵㤴㡡ㄳㅤち慥㝤㔲㜱㠲㐳挱ㄵ㑥㉡㡥㉦㔴昴晣㝦㘶搶扢㐷</t>
  </si>
  <si>
    <t>㜸〱敤扤㜷扣ㄴ搵昹㍦㝥捦㉤换㥤愵散㈲㉡㌶㄰㄰ㄴ〵㜱㝢㔱改㑤愴ち㠸㐶㐵摣㌲ぢ㔷㙥挱㝢㉦〸㌶㡣ち昶昲㔱㘳㙦戱挵搸㘳㈱昶ㄶ摢挷ㅥ㕢愲㌱㡡挴愸㔱愳㠹戱挵㈸晥摥敦㘷收捣捥敥捥摥㉢㥡捦敢攷ㅦ摦攵敥㘱捥昳扣㥦攷㍣昳㥥㌳㌳㘷捥㍣㍢㔳愳㙡㙡㙡扥挳㠷晦昳㔳捦㠵敤收慤敡攸㌴㕢㐶㑤㙣㙢㙥㌶㜳㥤㑤㙤慤ㅤ愳挶户户㘷㔶捤㘸敡攸慣〳挰户愸〹晡㡥㠶㐵ㅤ㑤㐷㤸㡤㡢㔶㤸敤ㅤ〰㌵搴搴㌴㌶ㅡ戵搰㙦㙤㝦㠳扡㘲搰捡愸㘷〱㔴㡤攱㘳搱㠳㐵㈳ぢ㠳㠵㥦㐵㑦ㄶ扤㔸昴㘶搱㠷㐵㠰㐵㤰㐵㕦ㄶ㥢戱攸挷㘲㜳ㄶ㕢戰搸㤲㐵㝦ㄶ㕢戱㘰晢挶㌶㉣戶㐵搱㙢㍢ㄴ昳㈷㑥㤸㥤㍤ㄴ㙢㌳慦戳慤摤ㅣ㌹㘸㠱ㄵ昳攸㜰㜸㔴㜸㔴㉣ㅥ㡥㡣ち㡤ㅣ㌴㜱㜹㜳攷昲㜶㜳㜴慢戹扣戳㍤搳㍣㜲搰㥣攵搹收愶摣㜴㜳搵晣戶愵㘶敢㘸㌳ㅢ㡡㘶㌳戱㔴㌸ㄶ㡦ㄷ搲改㔴慦〱昰㍣㙢攲㠴㌹敤㘶愱攳扦攵㜳㈰㝤捥㥥㌸㘱搴㉣戳昳扦攵㜳㝢昸㠴换㐹㙤㉤㤹愶搶晦㤲搳〶㙥搳昸㈴㌳搷挴㡤㙦㥡敤㑤慤㡢㐷㈱散ㄲ愲㔱㑢㡥ㅡ摦搱戱扣㘵ㄹ晢搱㐴戳戹㜹慥㔹㤰㡤摥㌲愹愳㜳㑥愶扤愵愳㔷ぢ昹㌳摢捤搶㥣搹搱愷㘵昲捡㥣搹㙣〳㍢ㅡ㕢ㄶ㘴摡㘷㘵㕡捣㝡㉥〴㕡慣㙤㌸㉤㙦戶㜶㌶㜵慥敡摤戲㙦㠷㌹㌷搳扡搸㈴愴愱㘵敡昲愶扣慡慦挷㕦㑤摤㑥㕥㤱挹㠶㐲㍣㉤ㄳ㤷㘴摡㍢愵挶㑤ㄸ昶挲扡扡㡢慣㐵㐹㕣散㔲㠳捡慣戸捤收㌵戵㑣㌷摢㕢捤㘶㌶挲㉤㌹愲っ㈴〴㔹摢挱㘱㑡慦づ户㤲敡㘹敦㝣㕣ㄷ戶攲ㅢ㠴㘲攴慣戶昶ㄶ㜴挸㤹㘶愶㜵㜴㘸㔴㌸㍣㜲㕥㘷㝥㤲戹〲换愱㐸㈴ㄵ㡢愶ㄳ愱㜴㌸ㅡ㑥㐵愳搱戰㌱ㄸㄶ挶㄰摡敥㠰愲㙥㑡㈲㘱っ愵㘸ㄸち㔵晦㍡㜶㜷㜷㈳摣攵㙡ㄷ㘵㙡ㄷ㘵㙢ㄷ攵㙡ㄷ攵㙢ㄷ㤹戵㡢ち戵㡢ㄶ搷㉥㕡㔲扢愸愹㜶搱愱戵㡢㤶〲愳㍦㡤㍤㝡搴摡㥦㥤㕦㕥㍣戲摦㥡扦㑤㕡昷换搴㡣戳昶㥦㤹㔳摣挳攵〰戱ㄳㄶ㌶㉤攸攱戰㌰㜶㐶攱摢㠵㑥愶㈳攸ㄱㄴ㡤㐴愱搴㑢〸㥡㠱捦敤㔰〷摦㝤摤愱搳㙦㕡㌹昸摡扤㐶㥥㝣慣攲攱㐴㕡ㅣ㠵㠵㑤㙢㜱㌷扡て愱昰㠵改㘴㉦戴ㄸ愱㈸㡡㐲愹㘷散ㄶ搷昴㕤戶攴㤵㙢㌷ㅢ㜷搶戲㠵㠷慣㌰㝦㍦㑤昱搸㈵㉤挶戱戰㙢改㠶㠹㐶㕣ㅢ〶㕢㈴ㄴつ㘳㡢愴戱㠵㤲挹㔰㍣㙣㈴攸㍦㠹挲㤷愲㤷扤ㄳ㌱㈳㑤搱敥㈸㤴㝡捣㙥㜲㐱㡢㍡愵㘹攱昱㔳捦㔴㑢づ㝢㘹扢搵㍢㉢ㅥ㈹愵挹㍤戱㌰愶戴挹㔰㌸ㅣ㑡㈴㐳攱㘸㈲ㅣ〹挷挲挹㔴摡ㅤ㐲㈸ㄵ㡡㈵㐲愹㘸㈴㤲㡥㐷ㄲ㤱㘴㌴㘹㡣㘶㠳㘳㔰昸挶搲敤挴㐴捡ㄸ㐷搱㜸ㄴ㑡㍤㘰挷戰㐳攲戵㥦捦扣昲㤶㤹挷慤㜸戳㜹昷搳㙥㤸搷挰㝤㌶敡搵㤹换昷㤳㈹㌸扥收㌲ㅤ㥤昶㉥捣搸晦扢㝢㜸昷㍢昸㤴昶摣晦晤づ㡥㐶晥㉢㍢戸㌱㤱散㑦㐲攱㥢㡣愲摦攴㡥捥愶㤶㑣愷㤹ㅦ㌴㘵攲㤴摤收攱㐰㘵ㅡ㔳〸㤹㡡㐲愹扢散つ戴敦㈵㈳戶てㅥ㜵换昸㕦扦搰㍡晥㜷㠷㍣㜹㤴攲㐹㔴㍡挹㌴㉣晣搸㑥戲㌷ㅢ㥣㡥挲㌷㠳㙥愷愰㤳捣愴㘸ㄶち愵㝥㘳挷㜰㐰捦㥡戳㝢昴晤摢搴㝢晦㜵昳㠱改扦㕥㝣慢攲㌹㕣㘲㤸㠳㠵搱㘵ㅤ㌵ㄶぢ愷搰〱搳戱㜴㉣㠶捥ㅡ㉢搹㔷挲〹㥥㔴㐳挹㔴㉣㤴㑥挷㤲改戸戱て摢㥢㡢挲㌷㡦㕥愷愷㔳挶㝣㡡昶㐵愱搴昵㜶〸㕢㥥㌴㘹戶㙦挵ㅢ㝢㍤㜸搲㙦晥扤昲㘷㤳㔲慡㈷挱昸晡昶㐳戱㐷㘹〸攱㜰㈲㤱㑣㘳愷㡣攳㠰ㄹ㡤㠶扡㍥㡣敥て〷挶捦攸敡〰ㄴ㜵㤳㜰㝣㌸㤰愲㠳㔰㈸㜵㤵ㅤ挰戴扥晤㜷㝤昵㑦㜳愶摥昸散戲晢㌶散ㅢ扦㐸㜱昴㈲〱ㅣ㡣㠵ㅦ挹挱㈲戶㜷〸ち㕦〶㐵摤っ㜰㤰愵㈸㠷㐲愹㑢散㄰㠶昷㡤㠵㝦昵扢昳愶摣晡㑤捦㡤慢昲㤳扦㔶ㅣ㍢㐹〸㈶ㄶ㝥㙣㔷㈸戰挱挵㈸㝣㑢攸㜶㉡扡㐲ㄳ㐵㠷愲㔰敡ㄷ㜶っ户㝦晢散㉥挳㐷扣㌶攱晣挰挶〵ㄷ㍦戲捦晢㡡㐳㌷㠹愱ㄹぢ㍦㌶㠶ㄶ㌶搸㡡挲搷㐶户㤳ㄱ挳㌲㡡づ㐳愱搴ㄹ㜶っ晢ㅣ扡晢㠴慦㑥㌸㝢搶ㄹ㤷㑦㘹㔸㜲攸慦㙥㔱ㅣ㌹㑡っㅤ㔸昸戱㌱㜴戲挱攵㈸㝣㉢攸㜶ㄲ㘲㌸㥣愲㤵㈸㤴㍡搱㡥愱昱攲换摦㍤攷挳ㅥ㌳敥摤㔰昷挴扣搳晢昵㔵ㅣ戸㑡っ㐷㘰㘱捦搲晥㠸㔳㐳㍡㤲㡣㠵㈳㌸㐳㘰㈹㤶㜲ㅦ扡㉢捦ㅥ㐷戲戹愳㔰昸㡥愶搳㠹㌸㝢ㅣ㐳搱㙡ㄴ㑡ㅤ㙢㐷㜰昷㌱昵攷捥晢攴慡挹㜷㝣㌵㘳㘰晤㜶扦㥥愱㌸㙡㤶〸㝥㡥㠵ㅦ搹㈱㡦㘳㝢挷愳昰㥤㐰慦搳搰㈱搷㔰戴ㄶ㠵㔲慢散㄰戶ㅢ㌳晥昱晡㘱ㅢ愶摥晣攵搷〳挶て戸昱㝣挵㌱扢㠴㜰ㄲㄶ㌶敤㉣㝤㌲摤㥦㠲挲㜷㉡㥤㑣挳㕥㜸ㅡ㐵愷愳㔰慡摤㙥戱㌵晡晢㑦扥昸换㉢㝢摤扢愰愵搷㡢ㅦ㝤搹㐳昱〲㐱㕡㍣ㄳぢ㍦敡㌰㜰ㄶ㕢晢ㅦㄴ扥戳改㜳㌲〲㌸㠷愲㜳㔱㈸戵搴づ愰改搶ぢ攷晦攱扢㜳㈶摦搷㝣晦攷扢ㅥ㜳敡㤷㡡ㄷ㈷ㄲ挰㜹㔸搸戴㔵㍥㥦敥㉦㐰攱扢㤰㑥㘶愰挵㡢㈸扡ㄸ㠵㔲㜹扢挵昱敢㕦㍡晤攴挰搲㘹て㍣㍡晣改㈳㈶㝤㜸扣攲㤵㤰戴㜸㈹ㄶ㝥㕣㑦扢㡣捤㕤㡥挲㜷〵ち昴昵㤸昱㑢㡡慥㐴愱搴㐲㍢㠲ぢ户晣㐷挴晣晤挶〹㈷慤晥㑦昳昳㕦扣戱㔴昱㌲㡣攳〴攳㙡ㄶ搷愰昰㕤㡢㘲攰㡣戶搶挵扢捥㌷摢㕢〶攱㔲挰散ㅣ㌴㝦㜹㝢㙢ㅢ慥ㅡ〷捤捤攰慡挰昸ㄵ搱搷愱㔰㙡㍦摢昵㜶敢㍦改㌵敢敥晣慣慢ㅦ扥戳㘷㜳昶搴挷㔵㝦愸㘵攵慥挷挲㈶㡥扡㙥愰晦ㅢ㔱昸㙥愲㤷㘹㔸㥢㥢㈹扡〵㠵㔲㜳散㈶㕦㡥扥㜷晤㥣晥㜷㑦㌹慦晥扤扦㜵㥥戰㘱㠲摡㡡㘰㝣㝤扦㐱昱㈳昷㥢摢攰挲戸㥤捥敥㐰㔱户㌷昶㥢㍢㈹㕡㠷㐲愹㘹㜶〸㑢㘳攷㑣㔹晤攰㝤㔳㙥昸昸㤱搷㡦昸㜶换慢ㄴ㉦㘴㈵㠴扢戰㔰扥搶敥戳㤷挷㔸昳㙥晡扦〷㠵敦㕥㝡㤹㠱戵扥㡦愲晢㔱㈸㌵挱㙥搲挸慤扥㘶挹戸ㄳ挷㕦㥣扥摦㜷搹改晤搷愹㙤〸挶搷昷㈰㡡ㅦ搷㡢ㅥ㠲〷攳㘱晡㝡〴〵昶㥣㤸昱㍢㡡ㅥ㐵愱搴ㅥ㜶〴摢摥戵慥捦敢㤷㑣㥥晡慢愳晢扤昴攰攲㍤捦㔴摢ㄲ㡣慦敦㜱ㄴ攵㉢ㅤ敤晡㄰昹〴㑣㡣㈷㘹晣扦㈸㜰戲㡡ㄹ㑦㔱昴㌴ち愵㘲㜶㤳改改戵㝢〶挷〴㈶㥤昹捦昵て㍥㜵昱ㄱ㘷昵㝡ㄶ敡㝤散ぢ慦㐹敤㤹挳㜱㈹㕢扣㑡挶搴〰晦㜵㍦㍤㠰搹㠱㐲扣㤰㉣㠴挳昹㜸㈸ㄳ捤㌴っ㠶摢敦㝢ㅤ捡昳㐴慦挲㝥㑤慤昹戶挳攵挲㜴扢〹㤹づ戳㌸㡣ㅤ㘱敢㈶戴㉤㙦捤㜷㙣敢慤㥣搷㠹㠱攳㌶攵扡愲㤳ち戳㜹戸㙣㌷㍢愴扤㠱攵㘶ぢ㌲捤换捤昱㉢㥢㉣昵㠰㌲㌵㉥摡摢戲搵戵㔳摡捤挳ㅣ㙤㐵㐴攳㌱慢戴㐲㝣㔷慣愵愵戲攲ㅡ㌴㜱㐹㕢㠷搹㉡攱㡤㘸㤹搳㤴㕢㙡戶捦㌳㌹㈷㘵收㘵㔵户愰捡㥥㌹ㄸ㌱扢ㄵ㉢㡡戹㠰晣㄰户戴㌰㜹㘵愷搹㥡㌷昳㠸㜷㤹搹摥戹㙡㝥㈶摢㙣㙥㔹〲戱摡㠴㘲敢ㄲ昱㤴戶摣昲㡥㠹㙤慤㥤敤㙤捤愵㥡昱昹ㄵㄹ捣㔶攴㘷戶攵㑤㑣㌶搴昳㔳愳㙡敡敡㤴慡搹挵敢㈲㠹㝥㍢㐶挹㠶㜰㙤攲〱搸收㕢㤵㜶扢㔱㜳戱㜶㔸㡢㘶㤳㝤戲㜶㘸㌷捥挴㉦摤散㕣ㅤ攸㕡㈷㑥攰ㄱ㍤扣㍡㕡㘲㜴戶摣晦㉤戸戶戶㥦扤昶㤳㔷㘰㐶㘷慦㑣㙢扥搹㙣敦㜲晡㔱㌱㈲攳㌹ㄴつ㘱散捤㔵搹慢〷㐲慤㔴慢ㅡづ㙦捡㜷㉥昱㉤㌱㥢ㄶ㉦攱〸づ㔳㤴㡤㡤愴戶攲㘳扣〰㤱昱㝢ㄶ㉦愲昰晢㙢㝣㉦ㄱ攴昳ㅢ㉦㕢昵㠶㈱昸㝦搳攷㡡㙡㘱㘵挸摣ㄴ㈶ㄲ㍢ㅡ㕡㜰㠱摣㔱㔷攷戵㤶㝢㘵㍡㤶㜴戲㝢㜶慤愴扦㔷㔸扣㡡愲㘱㈸㡡㙥愷愲㌸ㄲ慥攷㡣㕢敦㤶㐹㘶㈱㠳㜹㑥搹扢㔵愶愱挵㥡㍡㥢㘴㜶攴っ捥戱㑤挳扥戲搲㠷㈵散晣扤㕡搸晢捤㤵㥤㤳㌲㥤㤹ㅥ㉤㤸慤挳㔶㌲〰ㅡ㈱㔶搶ㄲ㉤㝢㡢㑣㕢晢敤ㅡ㍣〴㘵搱攵愵愷〸㉣㑦搸㜱戰扦搴搴搹㘵搷㉢㠱搸㜹戹敤㉢敦攸愵戳㙥㤸っ捣㑦㌵㕢攷慦㕡㘶㜶㄰摥攸敢㤲捡昲摤㡢捥㘶攷戲晢㜶㌶㌵㜷㡣㐲愴㔳摢摢㤶㉦晢㙦晡愱㉦攳て㈸昴愷㘱㌸㝡昱昷㕦㈷搰㔵搳㘳〵户捤愲㐵㌵㡤昴㐶㠹戱〳ぢ昶㔶㌸晢づ晦挹挷昸ㄳ晥昳㜷愵㙢ㄸ〶挴愶捣㔰㌶〰摦慢〵っ捤㙦㌷㘵捥戵㔱㉡㘰扢㜷换㝥㙤敤㑢戳㙤㙤㑢搹㥦晡㐸慤㘳㠹㘹㜶㜲ㅥ戳愷㍤㙦㉢昳戳㑡搵搵㤵捣㍦扡㈶㍣户㠷㝦摦㕢㈸㝡㡦㙦㙥ㅥ愴㍤㜶昸搶㐳㔴㠷ㄹ㔵摦摢㔸昰㑦㥢㌰㜳搷昸愸㤵捤ㅤ㉢搵㐰慣㉦攷〵敦敥㜱昱㔷摢㉥搹㘲晣㌵户ㅦ晤㐲捤づ㥢ㅦ愱〶搸㡡㡡㈹捡攱昰㌰ㄸ㕦攳ㅤㄴ㙡㕢挰㜸ㅣ挱㜲改挷㜸ㄷ㜵攳㍤ㄶ敦愳挰搱㐰昸挵挱攰〳慢慡㜶挶晦㍣㈰ㄸㅦ戲昸〸㠵ㅡ㠱㠲扢愳昱㜷ㄴ晡愳㌶㠳㝦㙥㘵搹㔲扢㐰㕣戹愵晥〹愹摦攸㐲愷㐶〲挱慤㘵㤰ㅤ㘳㍤ぢ㜲愱ㅡ攱搸㤳㠰ㅥ戶愲㘲挶㜴㌷㤸〹〱㕦搳扥〱㌰㙦〲扥㘱ㅢ摦戲搸㠸挲㐵〰扢ㅣ慡㉡〴戱㄰挰㥤搸愸㐵愱㈲㄰〹〱㜵愸改㡦晡㘶愳㡢㠰㌰挴㤵〴昴愰㑦愳ぢ㥤㡡挲捥㡢㠰㑦攱摣㤳㠰㝦摡㡡㡡〹摣〴㍣つ㘶ㄴ㐱㠶晣〹㘰摥〴㙣〶戵搱㡦挵收㈸㕣〴㙣㘹㔵㔵ㄲ㑥㠴㠰晥〴㙤㠵㐲愵㈱ㄲ〲戶㐶㑤㝦搴扢㙥〲㔲㄰㔷ㄲ㌰㠰㍥㡤㉥㜴㙡㜷搸㜹ㄱ昰㐶㌵〲晥㘴㉢㉡愶㤳㐷挳搳㘰㐶戱㈳㐳㝥慤㉡〱挳愱㌶㜶㘶戱ぢちㄷ〱㈳慤慡ㅡ〳㈷㐲挰慥〴㡤㐲愱挶㐱㈴〴散㠶㥡晥愸ㄷ摣〴㡣㠵戸㤲㠰㈸㝤ㅡ㕤攸搴㜸搸㜹ㄱ昰㜸㌵〲ㅥ戳ㄵㄵ㜳搹ㄳ攱愹㡢㜱㜹挹昴㌱慦攳㑢挶攵扤ち㔳㥡㥡㍢捤㜶ㄹ㝡〵ち昸捦扡〳㈶昵摥ㅣ㙥戶㘷㜲搶扤愵捤ぢㄳ㌱攲挴㉤户捥㔵挵㌱㜸挵㠸搷ㅡ㄰晥扦㜱晤㑦㙥㕣㉦愳晡㤲戱㝤ㄷ攳㘶㜴㥡戲㤱㝤搷㘰㔷㈷攲㤰搶昳㉣㉣㕤㙡ㄴ㍣㤷㜶㌲攲换㠷っ㜲㕦搱挱扢㍢㈱搱愱敡攳㝤㜶昶捡㑥㑡愳慡㘳敢晦㜷㘵攲㤵ㄸ㘱㕤㤹散㠹挳㤸㌱㥡挵ㄸㄶ㘳㔹㡣㐳愱ㅥ戴て戳敦搵搶搴晣ㄱ㠲昷ㅢ㙡㙡㥥攱㌴㠷㌱㠱㤸㠹㉣㈶愱㜰ㅤ㘶愷愰敡㥢㡡㈲愰敦愹つ戲扡ㄸ㑥扥㤳㘰㈹㠷摥扤㘸㌸つ㐵慦扤㔱捣摡换㙣挶㔵敥㝦㉢ㄹ愱㘱ち㥡改㝡㕣㡥晥戳ㄹ㐰㕢戶捣㕢搵㥡㕢搲摥搶㡡㤴㄰㕥㉥㡣捦攱㙥㝥㠷捡昸㕡㘶戴㑤㕣摥改㙢搹慢〹晦昵㙡㤹㙢㉥㌳㌳㥤ㄳ㌱㡢㠱㙢㤱ㄹ戸㑦㈸㔷ㅡ搳昲㉢晦晦扣ㄲ愹愹挷㉡搴㜰ㅣ愳㉦㐶㔴昹摥㙢㕤ㄳ搸昴㡥㥡搴㠶捣㄰㔳㤲㘲㐸扢捦㠷慢捡㥦攰愵〶敥攱㈱扡换晦㜹晤ㅥ挳㉥扤攵㍢晢晦搵ㄸ昲挹挷㤸㡣㤵慥㍣ㄳ捦㠲㠹扦㉢㥤㥡ち㍢攷㑣散㥢㐷摡搰つ慣〱改つ搵捥挶搷摢㡡㡡ㅢ㤷㝢挳摢㘰㐶戲ㅦㅣ愹敢散晤〴㠲搲㡦昱㌳愸㡤〳㔸ㅣ㠸挲戵㥦㉣戴慡㙡㍡っ㘴㥦㌸㤸愰㐵㈸搴㑣㠸㘴㌸㜲〸㙡晡愳㉥㐷ㅢ捥㠸㝣〶挴㤵㈴攴改搳攸㐲愷㘶挱捥㈱挱㌵㈲晦㐵㌵〲捥戵ㄵㄵ㜷㑤昷㠱愷挱㡣愲㠵㈱㥦㕤㤵㠰㌶愸㡤㘵㉣づ㐳攱㈲愰挳慡慡戹㜰㈲〴㜴ㄲ戴ㅣ㠵㥡て㤱㄰戰〲㌵晤㔱㈷扢〹㤸〷㜱㈵〱㐷搰愷搱㠵㑥敤ぢ㍢㉦〲㔶㔷㈳攰ㄸ㕢㔱㜱捦㜶㝦㜸ㅡ捣㈸㡥㘷挸㐷㔵㈵㘰つ搴挶㕡ㄶ㈷愲㜰ㄱ㜰戲㔵㔵㍦㠳ㄳ㈱攰ㄴ㠲㑥㐵愱づ㠴㐸〸㌸つ㌵晤㔱ㅤ㙥〲づ㠰戸㤲㠰戳攸搳攸㐲愷㜸㈳搸㡢㠰愶㙡〴㉣戱ㄵㄵ昷㡣ㄷ挱搳㘰㐶㜱㈱㐳㉥㔴㈵攰㘲愸㡤㑢㔸㕣㡡挲㐵挰攵㔶㔵ㅤ〲㈷㐲挰ㄵ〴晤ㄲ㠵捡㐲㈴〴㕣㠹㥡晥愸㠵㙥〲㌲㄰㔷ㄲ㜰㉤昰㝥愳ぢ㥤捡挱捥㡢㠰㜹搵〸㤸㙢㉢㉡敥㔸ㄷ攰㘹㌰愳戸〵㡤慡㌹㔵〹昸つ搴挶㙤㉣㙥㐷攱㈲攰㑥慢慡ㄶ挳㠹㄰戰㡥愰摦愲㔰扣㕢㉤〴摣㠵㥡晥愸愹㙥〲㤶㐰㕣㐹挰㝤昴㘹㜴愱㔳㠷挲捥㡢㠰搱搵〸搸搳㔶㔴摣㉥㙦㠱愷挱㡣攲㌱㠶扣㝢㔵〲㥥㠰摡㜸㤲挵晦愲㜰ㄱ昰戴㔵㔵慤㜰㈲〴㍣㐳搰戳㈸搴㌲㠸㠴㠰攷㔰搳ㅦㄵ㜶ㄳ搰〶㜱㈵〱㉦搲愷搱㠵㑥ㅤ〶㍢㉦〲㜶慡㐶挰㡥戶愲攲㕥㍤㈷㘷〷㌳㡡㍦㌱攴愱㔵〹昸㌳搴挶㥢㉣摥㐲攱㈲攰㙤慢慡㤶挳㠹㄰戰㠱愰扦愰㔰㠷㐳㈴〴扣㠳㥡晥愸㙤摤〴慣㠰戸㤲㠰昷改搳攸㐲愷㔶挲捥㡢㠰扥搵〸〸摡㡡㡡㐴㠱㈳攱㘹㌰愳昸㈷㐳敥㔳㤵㠰㝦㐱㙤㝣挶攲㜳ㄴ㉥〲扥戴慡㡡ㄹ〲㐲挰㔷〴晤ㅢ㠵㍡〶㈲㈱攰㙢搴昴㐷㌵戸〹㌸ㅡ攲㑡〲㌶搲愷搱㠵㑥慤㠶㥤ㄷ〱晦昹戶捡扣捣搷㕡㔱㥥愷㜰ㅣ㍣つ㘶ㄴ㍤㙡ㄱ昲㔷㠰㜹捦换㌰挵搸昰戳攸㠹挲㐵㐰㙦慢慡㡥㠷㤳㈱㜴搴㠷愰〰ち戵〶㔵㈱㐰㔲㤲㔱攱㐷㝤㠲㌶㥣㜱挰〹㤰㔴ㄲ戰㌹㝤ㅡ㕤攸搴㕡搸㜹ㄱ昰㔷扤㥥攵㔳㤳敦搸㡡㡡㉣〹愶㍡〸〱〳ㄸ昲㠶慡〴㙣捦搵ㅡ挴㘲㌰愳㉢㑥㑤敥㘰㔵搵㈹㜰㌴㠴慢㌳㤴愰㘱㈸搴㘹愸ち〱㍢愲愶㍦敡㌵㌷〱愷㐲㕣㐹挰㉥挰晢㡤㉥㜴敡㜴搸㜹ㄱ昰㝣㌵〲㥥戳ㄵㄵ㐹ㅢ㘷挱㤳㄰㄰㘵挸捦㔴㈵㈰づ戵㤱㘰㤱㘴㜴㐵〲搲㔶㔵晤てㅣつ攱敡散㑥搰ㅥ㈸搴㌹愸ち〱㝢愲愶㍦敡㜷㙥〲捥㠶戸㤲㠰㜱挰晢㡤㉥㜴敡㕣搸㜹ㄱ㜰㜷㌵〲敥戲ㄵㄵ㐹㈳攷挳㤳㄰㌰㡤㈱慦慢㑡挰㜴愸㡤ㄹ㉣㘶㌲扡㈲〱戳慤慡扡〰㡥㠶㜰㜵收㄰戴てち㜵ㄱ慡㐲挰㕣搴昴㐷摤攴㈶攰㐲㠸㉢〹㔸〰扣摦攸㐲愷㉥㠶㥤ㄷ〱㔷㔵㈳攰㑡㕢㔱㤱挳㜲ㄹ㍣〹〱㡢ㄸ昲ㄵ㔵〹挸㐰㙤㘴㔹攴ㄸ㕤㤱〰搳慡慡换攱㘸〸㔷愷㐰搰㘲ㄴ敡㤷愸ち〱㑢㔰搳ㅦ㜵扥㥢㠰㉢㈰慥㈴愰ㄹ㜸扦搱㠵㑥㕤〹㍢㉦〲㑥慦㐶挰㘹戶愲㈲㠵收㙡㜸攲昴愴戱ㅣ㡤ㅡ㉢㔸ㅣ捥㘲㈵㡢㔵㈸搴㕡㥢㤴扦愲昲〱㈶㄰㍥㘸愸愹㜹ち晦搷ㄸ㐷ㄲ㜳ㄴ㡢愳㔱戸㐸㔹㑤ㄹ㈷ㄲ㌰㜱㜰つ㤰㐳㠸晥㌹㠵挷愱㔰扦㐲㤵ㄷ晡ㄸ㝦愳㕡昵㙡昱㕡㈲㕥㐲挱㡢㐷挲昹㌱搶挲挴㙦㜴愱㔳搷〱㔶㈴㠷㔷㡢搶㤵㘲㐷㌵㜲摡㙤㐵㐵ㄲ搰つ昰㈴扤攳㑣㠶扤捣㈶㠲㘱㤴㝣㡣晦㠱摡㌸㥢挵㌹㡣慥搸㍢㝥㘱㔵搵㡤挰て挱搷㌸㡦愰昳㔱愸㥢㔱㤵摥㜱〱㙡晡愳ㄶ愳つ攷っ㜱ㄳ挴㤵〴㕣〲扣摦攸㐲愷㙥㠱㕤㤱㠰昵昴昲㌶ち戵戰ㅡ〱〷搹㡡㡡㤴愴摢㘰㈶〴㕣挳㤰て愸㑡挰慦愰㌶慥㘳昱㙢㐶㔷㈴攰〶慢慡㙥㠷愳㈱っ攴㐶㠲㙥㐲愱㤸㡦㈴〴摣㡣㥡晥愸㝤摣〴摣〱㜱㈵〱户〱敦㌷扡搰愹㜵戰昳㈲㘰㙡㌵〲愶搸㡡㡡㠴愸扢攱㐹〸戸㤷㈱㑦慡㑡挰晤㔰ㅢて戰㜸㤰搱ㄵ〹㜸搸慡慡㝢攰㘸〸㔷攷ㄱ㠲㝥㠷㐲㌱㍢㑡〸㜸ㄴ㌵晤㔱㝢戸〹戸ㄷ攲㑡〲㥥〴摥㙦㜴愱㔳昷挳捥㡢㠰㜰㌵〲㐲戶愲㈲㍤敢㈱㜸ㄲ〲㝥捦㤰㐷㔵㈵攰㈵愸㡤㤷㔹扣挲攸㡡〴晣挱慡慡㠷攱㘸〸扥挶ㅦ〹㝡つ㠵晡ㅤ慡㐲挰敢愸改㡦ㅡ收㈶攰ㄱ㠸㉢〹㜸ㄳ㜸扦搱㠵㑥㍤ち㍢㉦〲戶慤㐶挰㌶戶愲㈲㍢散〹㜸ㄲ〲㌸㤱慡戶慡㑡挰摦愰㌶㍥㘰昱㈱ちㄷ〱㝦户慡敡㐹㌸ㅡ挲搵昹㤸愰㑦㔰愸愷㔰ㄵ〲晥㠱㥡晥愸㠰㥢〰愶㤵㔵ㄲ昰ㄹ昰㝥愳ぢ㥤㝡ㅡ㜶㕥〴㌴㔴㈳愰摥㔶㤴攷慡㌵㍣〷㑦㥢㤰㘳搴㤳〱ㄷㄶ㌴㤹㠷㌳㈹愲㑦〱扦㤸㥡戸扣愳戳㑤㌲㌸㝡ㄷ㈶戵捤㙡敢㥣搴搴戱慣㌹戳慡㕦挱㕥搸㙦㠹搹㡡晣慡㜶愴㔹㤵挹摡㤶㉤㌳昳㐶㘱㕥摢昲昶㥣㌹㙤搲㑦㈱晦ち敢㠷㑤㈷愹㔷戵ち㥦ㅦ㤶㔲〴ㄷち扤〴㥦㥡〶㈶〲㤵㘷㠶戸敥慦ㄴ㙦攵〵〱っㄴㄹ㥤摦搴搹㙣昶㉣㠸㕥㤶ㅢぢ㘰ㄱ㐹㙢昹ㅥ㠵昹㑢㤰㌱㌱愹㜷㘱㙡㝢㔳扥戹愹搵攴挶挰敤㐱晥っ㙤㠶戹ㄸ〹㙡㜳摡㍡㥡昸ㄳ戹摥㠵昹敤㤹搶㡥㘵捣戵挹慤摡慣愴㈶㔳攵つ㠵〹㑤慤ㅤ㘸㐶戶㈲㤷〳㠵㜹㑢摡づ挷慦㌵㤷户戴㑥捤㉣敢昸㐹㙣ㄵ挵捤㈲ㅦ搹㌴慡㔶搵搶慡挶摡挶ㅦ扡㝤㝣摦㘲ㅦ敢㘷攵捦て㐲㍦敤㙣㙦捡㉥㈷㘱搲㐶〴㘵㍤ぢ搹㠶㌵つ扦挷㔲ㄷ户挸㜸愳捣㑥ㅢ㘴㑡ㅣ㘳㉤昹㡤㤲㘷㜶㤶昳ㄳ㔸摥ㅣ㌳㌶㈲㥣㕥摦愱搸㝢敡扥搳㡡挹愲㍦敡昷愴つ㉦挲㜳昹㡤㠷昲㥥攷攴收㙤〱㜰ㅦ慢ぢ㔱挶ㅥ㠵㍤ㄳ㍤㠱戵昲㙥改㉦〸㠶㍤戴㑦㜱㜱ち搲扢㝡ㄵ㘶㘴戲㘶㌳㙥㌱攱㔷㐷㝤慣ち㙦ㄷ攲昷㠶ㅤ戶㙥㘲㕢㑢㑢㠶㕤㡥摤㜵㕥㉥搳㙣㌶ㄶ挶㉦敦㙣㥢搹搴㙡ㄴ㔰㐸扦戴㐵㤹㤵㄰㘵㔶㡡愸㔷㘱㉥戳㔵㘵㤹扥摡ㄶ㘷摡㥢㍡㤷戴㌴攵ㅡ㔹㘱㐶改㑦愲慦㘲攷慦〷㤹晡愳㡦㈵攵㌷扥慣㕢㐰搸摣愳㜰ㅢ㡥搴㜱昳愳㐷搷㉡ㅦ晥愹ㅦ㤸捣㠸〳㡦㥣㔰っ㠵㐱㝣〳㍣㐲㘰敦㍣晦昸㑥㉦慣挶㠲ㅣ㥣搴换〴攰㙢搴〲捥〵㝥敢㕦㐱搱㘵愶㕢て〰晣㌳摡㌲昹㈹㐸㑥㘸㙢敦㘱晦晥戹ㄱ㥢㤶㠷㥡昶㈰㜳て㈷㈲㥤ㄵ㘹戲㉢㥡昲㘶㝢㈳〵昳㜰㌳慦㥥㔹㡢㍥㙢ㅢ攲㐶㑦㕤㑤㐳㐳捦㐶慦戶愶㘹㕦㐳敤㡣㉥昷敦挷愷㔵昸晦㘸㥦搴㔸慥慤摦㉦ㄷ㉦㜰㡣㕦㠸㜳㥤㕥㠵㤰敢㔳〶攰敦㡤つㅦ㡡〶收捦㤵㙦㥢搲㌴㐰㈴ぢㅡ〰搵换㉦㠷㤹愰搸㠸㘴㍥挹㙣㙣㤰ㄵ改改捡㐸昴㔹挹㠸㡤晡攷挸㍥昹挹㕤摥㙦ㅤ㕦㜹㉢㤳㥢愳戶戶ㅥ㥢摡㔷㥥㌵㔲搱㉣㥣戵捣㌳㈵㔵㔱つ㐴〸扥ㅥ㠸戸㈷㜷ㄶ昸㕦挴㥦攲㤶㕦㐱昹晤㠶晣㍣摥慦晥〴扣㕥昱㕥㔸昶晢戹搵っ昲㘳昴㐴愱摥㐱㤵愷㝦㉣敡㤳㤵㝡ㄷ㌵㥥戰㤰慢㐵㌶昹㈹㍢ㄸ慡昷㈰攳〱搱攸㑤㈷敦㘳㠹挷ㄹ愷摦〵㈰敤扥摦㝤㐰ぢ㝣㡤㈰㥤搸ㄵ昵㈱ㄶ㜴挸慥㡤搹ㄷㄸ㘳㌳〲㍦昲〶昴㈳㘰㜳〲晥づ〰㌷愸㙦ぢ搴ㅣ愲昸昳㕦て愲晡〳㔳攳㔷晦㜴㌹㜵ㄱ戵ㄵ㥤㙥㑤愷㕦〳㔰㑥ㄴ昳搹扡㈱敡㕢㐰㠴愸㙤改㘴㈳㙡㈵㐴つ㠰戴㝢愲㐸㡥㄰㌵㤰㑥攰㐳扥散㐳ㅥ㐴㙤て㡣㌱㠸㐰收捦㜹〰〶ㄳ㌰㠴㠰㍡〰㠴愸ㅤ㔰㜳㠸攲慦㤶㍤㠸ㅡ〶っ㠸敡攱㜲敡㈲㙡㐷㍡摤㠹㑥㤹〲㔷㑥ㄴ昳摥扡㈱慡ㅦ㈰㐲搴捥㜴挲昴戸ㄲ愲㐶㐰摡㍤㔱㑣愳挳ㅦ㝥攲㑤㈷㥡㈸收搲㜹昰戰㉢㌰挶㈸〲㤹㘷攷〱搸㡤㠰㄰〱㑣扤ㄳ愲挲愸㌹㐴昱户搶ㅥ㐴㐵㠱〱㔱〳㕣㑥㕤㐴挵攸㌴㑥愷㑣㤵㉢㈷㡡昹㜱摤㄰挵散㌹㈱㉡㐹㈷扢愰㔶㐲㔴ㅡ搲敥㠹㘲扡ㅤ晥㌰㥢㐹㈷㥡㈸收摣㜹昰戰〷㌰挶㥥〴㡥昲〶㡣㈶㘰っ〱㑣搱ㄳ愲挶愲收㄰挵ㅦ㠴㝢㄰㌵ㅥㄸ㄰ㄵ㜵㌹㜵ㄱ㌵㠱㑥㈷愲㘸㘰〲㑣ㄷ㐳ㄸ攴〹戸搲愴晡挰愷慦戰㙦㙢㔳㈷㐶ㄷ㍣㐸㑥㘹敡挴㜱戲㔷〱〵ㄶ㈵㥦㘹ㅢㄹ㜵戸㡣㐶㌸㔷㌳摢㔷慡㑡㉥㙦〶㔶敡摤搷㍢㐳㍤搴搶㤵㤰敢〲愸㍢㤰㕣ㄱ㜹挴昸㔳扡㐴㔲㔶㝥㡢㝤㤵愴㠶㔵捦〶㜳昱捥㔱敥㡦戸愰昲㑤㐲㙦㔰㐳㙢㡣挹散㌸ち晦㜰愲㥢㠲㘵㕥㘱㡤敥戶㤳戸搲攳㜸〵敢攷㔵㤶㈵敢㙤攷㕦㑥㙢敤挰㌸挵㙦搷㌰ち敤㘳㉦捥㕥摥㔹愲挹慣散㘷㙢㤰㔴㍥扢ㄵ搷づ戹㑣㝢晥㈷㌲昰挴扡㔹搷㐷㌲㠶晣愱搷慥昰㠲㡦㙢戸㠸搹㠸愹㌶搷捣㐳摢㤴散挲〰㍣昵㈶摤㑥搲㘱㈳㙢㝣昴㠸㙣〵敢挹㈳㌲㤱㌰挷挴㉣〰㥥挴搲㙣昶ㄳ〳愷㉡㠳㉣愳㌰㍥摢㠱㡢搲㑥㕥㜱搸㑢戲慢ㅢ㠵戹㘶㌳㝥昹戹挲挴〵㠲扤㌴㈷搷㠹㕣㕡挷〱㝦摤昵搳搹㐲㘰愴摥摥㑡㑡戶㤳慦㡢㈳㕣改㑡㜰㉦晡㠱㕢ㄵ摢慤㈰㥦㡦挷慡㡢㉥攴攷搷㘳㙢昴㠲㍤㔵㌱ㄶ愰㉥慥㜳㜱戴㜵愷㠲㜲㑦敡愷㌳㤴慤㘳㥣ㅣ扥㝡㘹ㄹ㉦㠶㝢㜳搲愲扤ㄳ㍦㠱攴ㄳ㍣〲摣㜵㥡㜱戵搰搹㠴敢扥收㔵㝤ち搳㕡㜳捤换昳愶㕣㌴敡愳戶㕣㍢晥㈴戶㔷㍤〸戱昷愸㉥㜸戱㐹㤹㠶愷㔸改㥦挴晤昰㤹㈳㘳㉦散㘹㜲捡㠴て扦戱户扤摦㡤㐳㈴㥢㥣㜷敢㐷昴㥢ㄵ戳挶攵搹㐶㌸戴㔵㠸㜸㑣㘳昲攴㐴㥤扡㉢㝢㥣ぢ㌶愳㙤㐶ㅢ㘷㥥㕣愲扤㥡㉣搱㑦㘲㍢㘱㍤慤捤攴昳攱搲昹㠷敤㈱ㅦ敤㜳搷挰㌵户攷挶搱ㄷ㡥㝥慢㍢愷扤扤收挸收つ搸㈷慣㑢㘵㈶搶㕡攳戳挹㠲㐰㌵㠲㠵㕡ㄶ㌶㠴㘹户㌲㍥㥢㠱慤愶㈶愱㘶㡤捦㤰㡢换㡤㍡ぢ㐵昷攳㌳收改攲慦挶㤸㑤㈷㔸㤰㉦ㄳ㜳昵昸捣㙡㄰㕡摣㤰愵摦㝤〸㘴搲慥〷㘰㉥〱昳㔰㌴㌰㜷戳晣㐰㔳㌵つㄵ〶㌵つ㉤扣㕣㙤㙣攱㘵㍢㜶㔳ㅦ㝥扥㠷㌴㕢㕣㐴晡㝡㌶㌲㑤搵㤸て搴戳捦㍣㌳㥡昱愸㔹慥昶㜹戵㙣㕦㙥敥换昶ㄷ愰㔰捣挷㉣ㅦ昳㌲〹戳㥢㌱㉦㔳㌴㠵搳晤改㠴戹㥡㈵㘳摥〳㈰敤㥥搳㠵㌰挳ㅦ㜲㍤改㠴攱昲换挴㑥㑤㤹敢㜲昳㈰㘰㡣㠵〴㉥昲〶ㅣ㑣挰㈲〲づ〱㐰挶扣㠷愰收㡣㜹昹㝣ㅢ㡦㌱㙦ㄶㄸ㡣㜹昳㉥愷慥㌱㙦㡥㑥昳㜴捡扣捤㜲愲㤸慣㈹㐴昹㑣㐰扥敦挴愵㘲㝡愷㤰㔷愰㘳收㜹㤶㤰户〴搲敥挹敢㠰ㄹ晥㙡㡣㈶㍡搱攴㜱㥡搳㠳扣㐳㠱㌱㤶ㄲ挸㠴㔱て㐰㌳〱㉤〴㌰㠷㔴挸㙢㐵捤㈱㡦㑦收昱㈰㙦ㄹ㌰㈰㡦㜹愴摡愹㡢扣挳攸戴㥤㑥㤹昳㔹㑥ㅥㄳ㍤扢改㘵㑣〳ㄵ愲昸㐴㐲㜵㈲㙡㈵㐴慤㠰戴㝢愲㤸㌷㡡㍦摣㘳愷ㄳ㑤ㄴ㤳㐷㜵挸慥㕥戶ㄲㄸ㘳ㄵ㠱㑣㉣昵〰ㅣ㐱挰㤱〴㌰搷㔴㠸㍡ち㌵㠷㈸㍥㐱挸㠳愸㘳㠰〱㔱捣㌷搵㑥㕤㐴慤愶搳㘳改㤴戹愱攵㐴㌱㈱搴㈲㡡扤㑣㍥ㄱ㤴慥愹㜰挵㜴㔱㈱敡㌸㍡戹ㄴ戵ㄲ愲㑥㠰戴㝢愲㉥㠷ㄹ晥㙡㡣㌵㜴㠲〵昹㕥㠱㔲㠷散㈲㙡㉤㌰挶㠹〴晥搲ㅢ㜰ㄲ〱㈷ㄳ挰㥣㔴㈱敡ㄴ搴ㅣ愲昸㥣㈳て愲㑥〳〶㐴㌱㉦㔵户敡㈲敡㜴㍡㍤㠳㑥㤹㐳㕡㑥ㄴㄳ㐷扢改㔱㑣㉢ㄵ愲捥愲㤳摢㔱㉢㈱敡㙣㐸扢㈷㡡㜹愸昸㐳收〱㥤㘸愲㤸㡣慡㐳㜶ㄱ㜵㉥㌰挶㉦〸㘴愲慡〷攰㍣〲捥㈷㠰戹慢㐲搴〵愸㌹㐴昱㘱㑣ㅥ㐴㕤〴っ㠸㘲晥慡㜶敡㈲敡㘲㍡扤㠴㑥㤹㙢㕡㑥搴ㄳ㤰㜵㐳ㄴ搳㑦㠵愸换攸㠴㜹愸㈵㐴㕤〱㘹昷㐴㌱㕦ㄵ㝦㐸㔲愶ㄳ㑤ㄴ㤳㔶㜵挸㉥愲慥〴挶戸㡡㐰㈶戴㝡〰慥㈶攰ㅡ〲㥥〳㐰㠸扡ㄶ㌵㠷㈸㍥㌱捡㠳愸敢㠰〱㔱捣㜳搵㑥㕤㐴晤㥡㑥慦愷㔳收愴㤶ㄳ昵㘷挸扡㈱㡡㘹慡㐲搴㡤㜴昲ㄶ㙡㈵㐴摤っ㘹昷㐴扤つ㌳晣㈱㌵㥡㑥㌴㔱㑣㙥搵㈱扢㠸扡ㄵㄸ攳㌷〴㌲昱搵〳㜰ㅢ〱户ㄳ昰づ〰㐲搴ㅤ愸㌹㐴昱戱㔶ㅥ㐴慤〳〶㐴㌱ㅦ㔶㍢㜵ㄱ昵㕢㍡扤㡢㑥㤹扢㕡㑥搴扦㈰敢㠶㈸愶戳ち㔱昷搰〹昳㕡㑢㠸扡て搲敥㠹㘲晥㉢晥昰㠴ㅢ㍡搱㐴㌱〹㔶㠷散㈲敡〱㘰㡣〷〹㘴㠲慣〷攰㈱〲ㅥ㈶㠰㌹戳㐲搴㈳愸㌹㐴昱改㕢ㅥ㐴㍤ちっ㠸㘲摥慣㜶敡㈲敡㌱㍡㝤㥣㑥㤹攳㕡㑥ㄴㄳ㕢㉤愲慡ㅥ捣㤹昶㉡㐴㍤㐹㈷捣㝦㉤㈱敡㈹㐸扢㈷㡡㜹戲㠸て㑦挵愱ㄳ㑤ㄴ㤳㘵㜵挸㔸挴㜰㄰摡ㅡ攳ㄹ㤴挶戳〴〶扣〱捦ㄱ昰㍣〱捣慤ㄵ愲㕥㐰捤㈱㡡捦〸昳㈰敡㐵㘰㐰ㄴ昳㙢㜵慢㉥愲㕥愲搳㤷改㜴〰〰攵㐴㙤て㔹㌷㍤㡡改戱㐲搴慢㜴㌲ㄸ戵ㄲ愲晥〸㘹昷㐴㌱㥦㔶㠸㝡㡤㑥㌴㔱㑣慡搵㈱㘳㔱ㄳ昵㍡㌰挶㥦〸ㅣ收つ㜸㠳㠰㍦ㄳ挰ㅣ㕣㈱敡㑤搴㡡㐴㜹てて搶〳〳愲㤸㠷慢㕢㜵ㄱ昵㌶㥤㙥愰㔳收捣㤶ㄳ挵㐴搹㙥㠸㘲ㅡ慤㄰昵づ㥤㌰㥦戶㠴愸㜷㈱敤㥥㈸收摤ち㔱敦搱㠹㈶㡡挹户㍡㘴㉣㙡愲摥〷挶昸ㅢ㠱㑣捣昵〰㝣㐰挰㠷〴㌰㔷㔷㠸晡〸㌵㠷㈸㍥㠲捤愳㐷㝤っっ㠸㘲扥慥㜶敡㈲敡ㄳ㍡晤〷㥤㌲户戶㥣㈸㈶搴㜶㐳ㄴ搳㙤㠵愸㑦改㠴㜹户㈵㐴㝤〶㘹昷㐴捤㠶㤹㄰昵㌹㥤㘸愲㤸愴慢㐳挶愲㈶敡ぢ㘰㡣㉦〹㘴〲慦〷攰㉢〲晥㑤〰㜳㝡㠵愸慦㔱㜳㠸攲㤳攳㍣㠸晡〶ㄸ㄰挵扣㕥敤搴㐵搴户㜴扡㤱㑥ㄷ〱㔰㑥㔴〶戲㙥㠸㘲㕡慥㄰挵㔹㘷挵晣摣ㄲ愲㜰㈳昵㝢㄰㘵挲㑣㠸慡愳ㄳ㑤ㄴ㤳㜹㜵挸㔸搴㐴攱攱㑢㜸戰㌸㠱㑣昴昵〰昸〸攸㐱〰㜳㝦㠵愸㐶搴ㅣ愲昸㠰㍢て愲晣挰㠰㈸收晦㙡愷㉥愲㝡搲㘹㉦㍡㘵慥㉥敦㝢㠸て晣散㠰㘶昶㡣㜷〰换㤸昱㔶捣攴攵慣户晥㤴捥搵〶㙤ㄴ㔳㝤㌹㕦换㌵敥㙥敥㑦㌱㈵ㄸ㜳ㅤ㘸戶㉦捣愵㙤㤹㠰敡㘷㍢㘳戶昰㌸攸慦㕥㌶摡晦㠷慢㍥ㅢ㝢攴收㌷㑦㝤晢敢㕤挷慤扡攱昳㙦ㅥ㝦〵搳㈴捡㥡㈶㘱摡戰戵㐹㤹挵㉢㙤㐷昰㥦㝢㥡㠴㐹挵戲㐹户㠰㙦㜵㌴㙡搶㈶戵㕡㌵晡㐳摡㝤摦㕦つ㌳〹㜷㉢㍡戱ㅡ慡㔱㍦㠷㔴㤳换搶敤搳捥搶挰ㄸ摢㄰挸ㄴ㘵て挰戶〴㙣㐷〰㤳㤶㌹㔵㘲っ㐰捤㤹摤㘰㕥戲㌶㜳捤㙥っ愴搹昶㌴㍢ㄳ㠰昲摥捤挴攱㙥㝡㌷搳㡡㠵㡡挱㜴挲晣攲㤲摥扤〳愴摤㔳挱㍣㘴愱㘲㈸㥤㘸㉡㤸㡣慣㐳挶愲愶㘲ㄸ㌰挶㡥〴㌲㔱搹〳戰ㄳ〱挳〹㘰敥戲昴敥㥤㔱㜳㝡㌷ㅦ㜸攸搱扢㐷〰㠳摥捤晣㘵敤搴搵扢㐷搲改慥㜴㝡つ〰攵㐴㌱挱搸㈲慡敡㔰㠵改挷㐲搴㙥㜴挲㍣攴ㄲ愲挲㤰㜶㑦ㄴ昳㤵㠵愸〸㥤㘸愲㤸戴慣㐳挶愲㈶㉡ち㡣ㄱ㈳㤰〹捤ㅥ㠰㌸〱〹〲㤸攳㉣㐴㈵㔱㜳㠸攲㘳ㄹ㍤㠸㑡〳〳愲㤸攷慣㥤扡㠸摡㥤㑥昷愰㔳收㈴㤷ㄳ㜵㍦㘴摤昴㈸愶㈹ぢ㔱愳改攴㐱搴㑡㠸ㅡぢ㘹昷㐴㍤っ㌳㈱㙡ㅣ㥤㘸愲㤸摣慣㐳挶愲㈶㙡㍣㌰挶〴〲㤹昸散〱㤸㐸挰㈴〲㤸ぢ㉤㐴㑤㐶捤㈱㡡て㤳昴㈰㙡㉡㌰㈰㡡昹搰摡愹㡢愸扤攸㜴ㅡ㥤㌲㜷戹㥣㈸㈶㉣㜷㐳ㄴ搳㤹㠵愸改㜴挲扣收ㄲ愲㘶㐲摡㍤㔱捣㝦ㄶ愲㘶搱㠹㈶㡡㐹搰㍡㘴㉣㙡愲㘶〳㘳捣㈱㤰〹搲ㅥ㠰㝤〸㤸㑢〰㜳愶㠵愸㜹愸㌹㐴昱㤹㤷ㅥ㐴敤ぢっ㠸㘲摥戴㜶敡㈲㙡〱㥤敥㐷愷捣㜱㉥㈷㡡㠹捤摤㄰挵戴㘷㈱敡㘷㜴挲晣攷ㄲ愲づ㠴戴㝢愲㤸㈷㉤㐴ㅤ㐴㈷㥡㈸㈶㑢敢㤰戱愸㠹㕡〸㡣㜱㌰㠱㑣愴昶〰㉣㈲攰㄰〲㤸㕢㉤㐴㘵㔰㜳㠸攲㤳㍡㍤㠸捡〱〳愲㤸㕦慤㥤扡㠸捡搳愹㐹愷捣挶㤴㘰ぢ慣搹挱㌶㈸㡣㘲捡ㄳ挵㉡㤲昸愴㠵〲搳昹收㜵慥㙡㐶ち㈵ㄷ㤹㌸㘶㉤㜱㉥ㅤ㌷㤹㈱㐳㍡㕢㕢㍢敥㉦搵㤷㍦ㄸ挵戱㝤ㄶつ昷摣扣散㠱㡥㘲㐶捤㜷㠸戱攱挲晦㔴㍥戴搰戱㘷攰挵愷扢搱㠶ㅦ摦ㄲ㠴戸昹捣愶㕣㝢㕢㐷㕢愱㜳搰㍣愴〷て攲〳㌲ぢ戸挱㌴扥攱㝣㜸昴㙣㤳㉢㔶摦捡ㄷ㘳慣攰〳攳晣㑢㕢摢づ㙦㤵㘸ㅡ㍡昸㥣㔰攱慢㐷て㌶挳摢㑥昲搹〱攴〵㙢㐱ㅢ㡤㡤㐳㔱昶慥ぢ搶愱㡥搸㙢㝣㑢㔱ㅦ㌶㜱挲挴戹㡢ㄲ搱㕣㌶ㅣ挹㘵捤㐴㌲ㅣ㑢攵㘲㤹㜴㈸㤶㑤㐷昲搱㜸㌲㤷捦㘶ㄳ扥㘶〷㥡㑦㤹戹㔸㉥㤴㑦愵捣㘸㉣ㄳ㡥㘵㐲愱㔴〱摦㔰愶㤰㑦㈴㈳搹㘰扤敤摥㘸㠱㡤搱㡡㈲搸愰㐵㙤ㄴ㉤愳挸愷㐵づ慡挱㠰攸晢㈶攴挱〵㝥ち慦㜲㤸捣㌷敢㝢昴愸挸㠱愸㐸攴㜳ㅥ㈱攸昳㌱㡦慦攱㜴搰㕣㥥㌸攱㙤㔴扡ㄵ㘹㡣㌸㙢㡣㑥慥捡㜲ㄴ晥㈰慦慣ㄹ㤰㙦〵捡捤㈶㑥㔸㠴㐷摢改㠷摤戱攷昹づ㠷扣ㄷ攴㜲㔷㙦㉥ㅥㅤ敡㕢〹㐹㕦㐸㑡㕦㠰攲㕢〵㜱ㅦ㠸㕤〹捤挱㥥戶㜷昹㤱㤱㌱㠴㙤ㅦ〵㤸㌱ㄸ㑢慡㌷㤴戲攱㡦㠱㠸ぢ昲つ㔰捡敦捦戱㤶散愲㔰搴ㄸ散㜷散㘲㙡㌵㈴散㘶愵摤㈴愸摢㌹づ㌸㜴㤳扥愸㑢㌷㌹ㅥ㜵扢㥢㤸戱㘸㌸㤷捥㐷㜲㈱㌳㤶捥攵搲㠹㝣㈱㤱㑦ㄵ㘲愹㐲㈲㥣捥㐴㝤㈷㌸搰㕣愸㤰㑢㐷㐳挹㔰㉡ㄷ㡥愵ぢ㤱㑣㈶ㄲ㉤㠴㈳㤹㙣㉥㤱换收㔳㠹攰㘶戶㝢㘳つ㙣㡣戵㈸㠲晤戴愸搸㑤㌶搷㈲〲〴慡晡㐳挴慥愲㤶㘳ㄵ戸ㄹ戱㕣㘳㥣㐶晤改㈸晣挱慤㈰挰〲㝥㙥㐷ㄹ戹㌷㐸户㐱㜲㠳㕢㙢攵摢㐴散捣攲㕣㉡㠷㘳㐹㙤㑢户ㄴ㥤〷㤱挳收〰㑡昹㙤㐲㘳㤵㙣㉥㠶戴㤲捤㠱扡㥤㡢攰ち㙣㙥㡦扡戰㜹㌱敡ㄶ㥢㐸搳㡥挵㈲愱㔰㈶ㅥ㑥挵㈲搹㜰㈶㤳㡡挷昱扥㠴㝣ㄶ敦㌳㠸攴㌲扥㑢ㅣ㘸㉥ㅥ换攴㈲㘶㌸㥡㡤攱敤㌰㘶㉡ㄵ捥㐷攲戹㜴㌲㥦㐸㐵挳攱㔸㈱㌸挸㜶㙦㕣ちㅢ攳㌲ㄴ挱挱㕡㔴㘴㜳㠸ㄶㄱ㈰㔰㌵っ㈲㘱㜳愱㥢捤慢愹扦〶㠵㍦戸㈳〰㔸昰㘶㤳㐹㠷愲ㄴ㌶㐳㠴摤㐸搳摤挸收捥㔰ち㥢㌷㐳攴戰㌹㠲㔲㝥昷昱㘴㜳戶㈷㥢㈳㜵㍢户挱ㄵ搸摣ㄵ㜵㘱昳㜶搴㉤㌶㜳改㔴㌴ㅥつ㤹㘶㈴㥢㠸㠵昲㠵㔴㈶㥤换㘷捣㐲㌸㥤㉤挴㈳㠵戰敦づ〷㡡扥ㄸ㌷㘳㜱㌳㥡㡢攵搱㌷㜱攸换㥢㔹戳㄰㡤攱挵㍢㘶㍡ㄴて㡥戲摤ㅢ㜷挲挶㔸㠷㈲戸㥢ㄶㄵ搹っ㘹㤱㠳㔲㔱㠸㠴捤挹㙥㌶敦愳㤷晢㔱昸㠳㌱〰戰攰捤㈶㌳ㄳ㐵㈹㙣㈶〹㝢㤴愶〹戲㤹㠴㔲搸㝣ㅣ㈲㠷捤㌴愵晣愶㍤搹㑣㝡戲戹扢㙥攷㈹戸〲㥢㝢愰㉥㙣㍥㡤扡摤㌷㘳㠵㔸㌸㤶㑢收㐳昹㘴㉣㠹愳㝤㍡㥤㡣挷㘲㈰㌴㥢㐸愵昳㐹摦㌳づ㌴ㄲ挲㜹㈰㤵㡥愶㜱っ㠸㠵㔲搹㙣㈱ㄲ〹挳㈴㕦㐸㠷㘳搹㐸㈸戸愷敤摥㜸ㄶ㌶挶㜳㈸㠲愳戵愸挸收ㄸ㉤㈲㐰愰㙡㍣㐴挲收慥㙥㌶㕦愶晥ㄵㄴ晥攰〴〰戰攰捤㈶搳ㄷ㐵㈹㙣㡥㈱散つ㥡昲㙥㜹挳㘴㈸换て晦慥㕦㘶戸昲收㤸戳ㅤ㜴㈵㌳捡㠹愴㙦㘱㥦攵㤹㘶扣戲㙡㌶昲㘹㍡㈹晡㈹㘴㘱搴㕢㔹㑤摤㥥㐳㘵ㄵづ㕣挸㔳㔹㌹〷愵愷㐰㝢摤攴搱扢㍦㉣愷挳摦㌰〴摢敥晢戵挲㑥㕤ㅣ㉥改ㄳ慤摦㜸㡢摢ㅡ㜳㉥㔳戰捤㘴て㔸て〱晢㉢扦㡡㜹㜱㈲㝤㥢ㅢ摢晥㌴散〵改昷㑦ㄸ愲㝤㍦っ愵散搷攳昱㠷㉣㈳㥡㤱㍢昵㍤㝥㌷戴〱慤慡扤扤㘲㔰㌳戴昴ㅤ㘲搰〴敡㐸搳愰㤴摦㙤㕤㝢慣敦㕤㐰慡㡥〹搵搶㥥扢昱㙣㜸攱㍡ㅢ敦愳挴㙥㍣㠷晥昱〹㌲ㅤ㐵ㄶ收敡㠵㜹昶㐲㘰㍥ㄶ㜸摡昷㔹㠸晦㕥ㄹ㘴㥥〹㕢昱晤つ搱㤴づ㜶㍥㠰挴㘳戰昳㈱挴攵㠳㥤〵戶ㄷ㘳ㄲ㕣ㄹ㝦〷挲㤸㠸㈵戵㍦攴戲㤵㍦㠱㠸ぢ昲㍤㠰㔲㝥㠳㉥㉥㡢攳㥣㍥㥥戴ㅤ〸〳㌸愹㌱晥㠵ㄲ戴ㅤ㠴扡ㅣ晤㍥㐳摤㍡晡愵㌲㘶摣捣挷㌳挹㔸ㄴ慦晡㌲戳搹㘴挲㉣㘴捤㐸捡捣㘰扣㤳捣昸㍥㜷㐱戳㜱っ㤹挳㈹㌳ㅢ㡢ㄵ㌲昹㔴㍣ㄱ㡢㘵戲改㔴㈴㤱㉤愴㘲㤹攰㐲摢扤昱〵㙣㡣㉦㔱〴て搶愲攲搱㙦㤱ㄶ㌹㈸㤵㠵㐸㡥㝥昵㔸つ㘷㥣昳㉤扤㙣㐴攱て㌲㘱〵ぢ摥㐷扦扣㔶扥㑤挴㜴ㄶつつ㈸昶挶㤲㉡㐰㈹㙣昶㠰挸㘱㜳〹愵晣㝥昵㜵㜱㥣攳攳ㅢㅥ慢昷捣㉦〰慤ㅣ晣㌴改挶㝢挲ㄸㄴㅦ㡡扡㔰摣ぢ㜵㡢攲㜴㈱㠳昳㜴㌶㙢㠶攲挹㔸挲㑣愵㜱㌶㑥ㄶ昲㠵㔰ㄸ㘷㥡㕣㌸敡敢敤㐰㘳㈱㐲挳㤹㘴㉡㤷㠹㘵挳攰㌶ㄹ㌳㐳戸〶挹攲戵㔳㤱㘴㍡戸搴㜶㙦昴㠱㡤ㄱ㐰ㄱ㙣搶愲㈰㐵㝤㈹㙡搱㈲〲〴慡㤶㐱㈴ㄴ㝦㠴搵㜰㈸摥㠲晡㉤㔱昸㠳㑣㙢㈱挵扥晥愸㝡㡣散つ㜶㜶㠳晤摢㘰㙦づ戶摢㜸㙢慣㍥㤷慣て愰户㝤挸㝡㈷㤴挲晡昶㄰㌹慣慦愰㤴摦昵㉥搶㡢㝤昸㑤㑦㠲て搷敤散〰㔷㈰㜸㈵敡㐲昰㔰搴㉤㠲捤㐲ㅡ攷敦戴ㄹち攱㝡㉤㥣㉤㘴ㄳ㜹㔰㥤捡愶昳戹㜸㈲ㄵ㡥晢㠶㌹搰㔸っ㕤戵㤰㐹㐷ㄲ㐹㌰㥢捡攰㤵㤸昹㤰ㄹ㐹收ㄲ㌸摤愷㤳㤱攰㉡摢扤戱㈳㙣㡣㥤㔰〴㡦搰愲㘲ㅦ㍥㔲㡢ㅣ㤴㍡〶㈲㈱昸㘵㌷挱扢搲换㈸ㄴ晥攰㙡〰㐸戰攷㔸晤㔸慤㝣㥢〸㍥っ捥㠸搳㤴捦㤷㔳挷㐱㈹㙣㈶㈱㜲搸㍣㠱㔲㝥㥦㜴戳㈹㙦㈹攵㤵捦攳㥥㙣慥搱敤散〱㔷㘰㜳㉤敡挲收㥥愸㕢㙣ㄶ戲愹㘸㉣㤱㐸㐴㔳㈶摥㜴㤶㡣㘵ㄳ㔱㕣ぢ㈵㜲ㄸ昲㠴㌳㈱㌳攱ㅢ敤㐰㌳昱ㅣ攸换愳ㅢ愷昰㡡戴㔰㈶㤵㡦㘳㉣㔵㈸㠴ㄲ搱㜴㉡ㄱ㉦〴㤹㑡㐳昷挶ㄸ搸ㄸ㘳㔱〴㑦搲愲㘲㜷㍤㔹㡢ㅣ㤴㍡つ㈲㘱昳㍥㌷㥢㤳改㘵ちち㝦昰㜴〰㠴㑤㜶搷昲扥㜹㠶㔶ち㥢㠷㌰㠰㤹㠴㉤㈲㥢㘷㐱㈹㙣捥㠶挸㘱昳㙣㑡昹扤搵捤愶㜳ㅤ㜹戳㈷㥢攷攸㜶收挱ㄵ搸㍣ㄷ㜵㘱㜳㍥敡昶捥㥦〸㈵ㄲ㜸愷㑡㈴ㄵ捦挶㌲㝣㠷㕣㌶ㅢ㌵昳搹㑣㈱㤴㡣攵㔲愶㙦㕦〷ㅡ挵㜰㍥ㄹ㑥愱㑢愶㜰㙤ㄴ捡㘶㜲㤹㠴ㄹ捦㘶㈳㤸㙡挸㐴ㄲ搱㈰昳㙤㠴捤〵戰㌱昶㐳ㄱ㍣㑦㡢㡡㝤昳㝣㉤㜲㔰敡㈲㠸㠴捤慢摤㙣㉥愴㤷㠳㔱昸㠳ㄷ〳㔰戵㙦㕥愲㤵挲收㘲戲㘹搲ㄴ㤳㌸㌵敡㌲㈸㠵捤挵㄰㌹㙣㕥㐱㈹扦ㄷ㜸戲㜹㥥㈷㥢扦搴敤㉣㠵㉢戰㜹㈵敡挲㘶㌳敡ㄶ㥢㤹㔴㈲ㅢ㠹㘷㈲㤱㑣㈸ㄷ㡢㘶攳改㐲㍣㘷愶㔳改ㅣ摥扦㤷㑤挷挳扥ㄶ〷ㅡ挶㐵㜹ㅣㄷ㥢㤹㐴㈸ㄶ㡢ㄷ攲㔹ㅣ㐶㔳㘶㍥ㄴ攳换㐶挱㙤㤰㐹㌹挲㈶㕦晦㙢戴愱〸㕥慤㐵㐵㌶慦㜱㐴㐴ㄱ慡慥㠳㐸搸㍣捤捤收㜲敡㔷愰昰〷㝦つ㐰㔵㌶慦搷㑡㘱戳㤵㙣ㅥ㑤搳ㄶ戲㜹㈳㤴挲收㙡㌶㐴〹扦㌷㔳捡敦戱㥥㙣ㅥ攳挹收㉤扡㥤攳攱ち㙣摥㡡扡戰㜹〲敡ㄶ㥢㠹㜰㈲㠲捥㤹挷㌹㈸ㅥ㌳攳戹っ㉥挷昱㡡㐱㌳ㅡ㡡愴挳愹㐸摣户挶㠱挶ㄲ搱㐴㈱ㅡ㐹攰ㅡㄳ㠷搰㕣㉣㥤挶㥢㌲㐳㝣ㄵ㈲づ戴戹㔰㍡挸捣ㅤ㘱㜳㉤㙣㡣ㄳ㔱〴㙦搳愲㈲㥢户㙢㤱㠳㔲敢㈰ㄲ㌶㍢摤㙣㥥㑥㉦㘷愰昰〷㝦ぢ㐰㔵㌶敦搲㑡㘱㜳㌹搹晣〵㑤㍢挹摢㍤㔰ち㥢攷㐳攴戰㜹ㅦ愵晣㉥昱㘴戳攰挹收晤扡㥤㡢攱ち㙣㍥㠰扡戰㜹〹敡ㄶ㥢昱㐴㈶ㄵ㉢攰㕣ㅦ攵晦㜹搰㠳㔳㄰㠵攱慣ㄹ㑤攷愲扥㑢ㅤ㘸㉥ㄴ㉦㐴昳愹㘴㈴㥤㠹挷戲㈶捥昹㔹㌳ㄷ㉥㤸挹っ捥晦㤸て〹㍥㘸扢㌷㉥㠳㡤㜱㌹㡡攰㐳㕡㔴㘴昳㘱㉤㜲㔰敡㔱㠸㠴捤㠳摣㙣㕥㐳㉦搷愲昰〷ㅦ〳愰㉡㥢㡦㙢愵戰挹愷昱ㄹ㌷搱昴㐸戲昹㈴㤴挲收㉤㄰㌹㙣㍥㐵㈹扦㜳摣㙣㍡㘷愱㔹㥥㙣㍥慤摢戹ㅤ慥挰收㌳愸ぢ㥢㜷愰㙥戳ㄹ㑢㐵㌰㘳ㄱ㑦㘷㌰愹㠶攵㉣㕥〴ㅢ㑢㠶攳㈱㑣㘲挴㤳攱戴敦㑥〷㥡换㐵挲㤸㡥挵晣㕢㍡ㄷ㌳㈳㘱扣㌸㌶ㄵ㐶ㄷ㉤ㄴ搲〹扣昷㍡ㄳ㝣搶㜶㙦慣㠳㡤昱㕢ㄴ挱攷戴愸㜸ㄶ㝡㕥㡢ㅣ㤴㝡ㄱ㈲㘱㜳㤲㥢捤晢改攵〱ㄴ晥攰㑢〰〸㥢㕥㘷愱㤷戵㔲搸㍣㥥㙣㍥㐶搳攳挸收慢㔰ち㥢㑦㐰攴戰昹㐷㑡昹㑤戹搹㜴捥㐲〹㑦㌶㕦㠳㠱〴昱㌴㕣㠱捤搷㔱ㄷ㌶㥦㐱摤㘲㌳㕤㐸㘱ㄲㅢ晤㌲ㄹ挶㔹〸㐳昸㐲㉥㥣㑦㐶㐳昹㐴㍣㠶㤹换㠴敦㔹〷ㅡ㑥㐳㔵㠸㈵昳搹㝣㍣㤶攲㘹〸昳㐷ㄱっ㑡㜳攱㕣㍣ㄵ捦〴晦㘴扢㌷㥥㠳㡤昱㍣㡡攰ㅢ㕡㔴散㥢㝦搶㈲〲〴慡搶㐳㈴㙣㡥㜴戳昹ち昵慦愲昰〷摦〶愰㙡摦摣愰㤵挲收㈹㘴昳捦㌴㍤㤹㙣扥〳愵戰昹ㄶ㐴づ㥢敦㔲捡敦㈰㑦㌶〷㝡戲挹㍣㈰〹攲㉦㜰〵㌶摦㐷㕤搸㝣〷㜵㡢捤㕣㍣㥢挷㌵㑦㈴ㅦ〹攷㘳㠹㐸㉣ㅢ㡤㥡挹〴愶㌶ぢ㠹㜴㈸㠲〱晤㕦ㅤ㈸㕥㡦㤹㌴㔳㠵㜴㌶ㄶ挶㈰㉡ㄷ㐹攳㌵戲㈹扣搶ㄸ㜵昴敡㘴㌴昸㌷摢扤昱㉥㙣㡣昷㔰〴㍦搰愲㈲㥢ㅦ㙡㤱㠳㔲ㅦ㐳㈴㙣㙥敥㘶昳敦昴昲㌱ち㝦昰ㄳ〰慡戲昹て慤ㄴ㌶晦㠷㙣㝥㑥搳戳挸收愷㔰ち㥢㕦㐲攴戰昹ㄹ愵晣㌶㝡戲改昳㘴㤳挹㐲ㄲ挴㝦攰ち㙣㝥㠱扡戰昹つ敡ㄶ㥢愱㔴㍥ㄵ㐹愷攳戸晥㡣攲㑡挷㑣㘳ㄶ㌳ㄴ㌵㜱㥦〶㤷㑢昱㘸挲昷慤〳㑤攱攵户ㄱ捣㕣戲㉦㘳㌰㔵挰㥥ㅥ㡡㐷昳〵㐸攲挹㘴㍡ㄱ晣搲㜶㙦㙣㠴㡤昱ㅤ㡡攰㔷㕡㔴㘴昳摦㕡㐴㠰㐰搵㌷㄰〹㥢摦晣摢㜵㜹搴㠰戹〳挳㠷挲ㅦ晣ㄶ㠰慡㙣㙥搴㑡㘱㤳㑦㌰㌴㝡搳昴㝣戲㐹㌳㘱㌳〰㤱挳㈶㜳㠹㠴捤㝦愰挱捡㤹昶㡦㈱慤扣搸慣㠳㤱〴搱て慥挰㘶㍤㉡挲收收愸㕢㙣攲ㅡㅥ㝢㙡㍣ㄴ㑡攰摥㔶㉣㥦㑦㐷戲㈹摣攸㌲㔳㠹㑣㍥ㅣて㈷㝤㕢㌸搰㑣㈶㡡㤹换㉣愶㍦㜱㔹㡦挳㉢挶愴㘱捣㈵㈷搰㍤挳㠹㔸㈴ㅡ㙣戰摤ㅢ㕢挲挶攸㡦㈲攸搳愲㈲㥢㑣㑥㘲㄰〲㄰愸昲㐳㈴㙣扥攳㘶㜳〰扤っ㐴攱て昶〴〰㝦摥搷㐲扤戴㔲搸攴攳㄰㡤㘱㌴扤㡣㙣昶㠱㤲㌳㥡㝥昵ㅡ㝣㜳挶つㄵ晣㘶㜴㌸晤㘲收㉣〰扤戰扤㌳〴っ㡢㕦挵㉣㈵㤱扡㘷捥ㄴ㤳㡦昶㠲戹㌱〲㔸搵捦ㄳ戳㠵㤶敥㑡っ㝣戱㌹搵㥦㔲㉣愹ㄷ摤㕢㡦㌳㕢㜲搷改〵捦慤挷攴㈱㈲㡣㌰㕣㘱敢㙤㉤㜰㤰捡㘴㈱㝥㠲捣っ㤲㠵敤散㠵挰〰㉣晣摦㑣㘲つ㠴㘷慥㑢昹戵ㄳ㌳㡣㐴㝥つ㤵〹㠴㙡㕣㡤㈵㌵ㄸ㜲愱㌰㘵ㄳ挱㡡摡㠱㔲ㄲ昱㠴㥢〸攷㠴昵㤸㈷ㄱ㐳㘱㠴㍦晣搸摦㈲㘲ㄸ㉡搲㡤㐷愳㙥㜵攳㑣㍣㥤㡦愷㜱㐴挰㑤戸㔸㍥㥢捣㐴ち㌹㕣ㄳ㐵㈰换㐶㜳愱㤰㙦㡣〳㌵捤㄰收攰ㄳ戹㘸ㅡ㍤㌹㠱㡢愷㐸㈸ㄶ捦挴㤳昹㘴〲愳戱㔸㌸戸愳敤摥ㄸぢㅢ㘳ㅣ㡡㈰昳㡥愴捦ㄶ扢昱㜰㉤㜲㔰㙡〴㐴搲㡤敦挵㙡㌸㜳㈶㔳攸㘵㉡ち㝦㜰㈴〰昸昳敥挶扢㙡攵摢㐴摣挸㘲ㄶ㑤㙦挰㤲摡つ㑡㘱㜳づ㐴挲㈴愵捣㉣ㄲ㌶㙦㜱戳改っ愶㙥昲㘴㤳昹㐵昸挳㑦攴攰ち摤㉡㡡㡡戰戹㉦敡ㄶ㥢戸改㤳㌲ぢ〹㕣㜰㐶㌰㜳㠷〱㈹愶㍣㌸㘷㤷㡦㤹㠹㜸㍡ㄶ昲㉤㜰愰戸㕡挲㈱㌸㘶㥡㌸昶㘲ㄶ〰攷戴㝣慥㄰攵〱㍡ㄳ挱搱㌸ㅤ㡣搹敥㡤晤㘰㘳散㡦㈲ㄸ搷愲攲㘰㉡愱㐵〴〸㔴愵㈱ㄲ㌶慦㜲戳㜹㌰昵㡢㔰昸㠳㑣㐷挲ㅦづ㈴㍣㉣㤷㑤㌷㌱㑤㐹㤴挲收敤㠴ㄵ㘸㝡ㅢ㜹ㅢつ㡤戰戹〴㈲㠷㑤愶ㅦ〹㥢攷扢搹㜴晡收㉦㍣搹ㅣ愷摢㘹㠶㉢戰㌹ㅥ㜵㘱戳〵㜵晢㠴㤵㡥㘷㐰㔰㉣ㄴ挵ㅣ㔲戸挰〳㙤㈴㡦㜹扤㌰慥㠷㤲㐹㥣戰㕡ㅤ㘸㌶㥣㡢㠶攲㈶敥ㅦ攳㜶㘶㍣㕦挰ㄱ㤷㔷愴〵㑣扡挶愲㤹㘴㈶挸㔴㈶慢㈳挲挶㔸㠶㈲㌸搱ㄱ㘱挱捡㈰㤸攴㠸㌴㑡㌱㘱㐹搸㍣搵捤收ち敡て㐷攱て敥〵〰晥扣晢㈶㜳㤹㐴㈹㙣昲㠹㤲挶㌱㌴攵㐳㉡搵㜴㘸㠴捤㘳㈱㜲搸㥣㐹㈹昷昴搵㥥㙣ㅥ敤挹收㉣摤捥〹㜰〵㌶㘷愳㉥㙣慥㐱摤㘲㌳㥡㌴昳㈹摣搷捤㐵昳ㄹ摣愳㌴㌱㤸㑡愵㌰㍤ㅡ㑢㘰摦㑤㘳㌰戵搶㠱㘶愲搱㜸㉥㤹〹㐷㌰攳ㄴ㑢攴㜱てㄹ户搸㌱㔸挵㠰㌵ㄳ㡢挷㔳㐱收㍢〹㥢㈷挲挶㌸〹㐵㤰㘹㑥ㄶ挱㔸戰搸㘴搲㤳㠸〸㌰〸㔵晢㔲挹㤵敢㜰戳㜹〶昵㘷愲昰〷ㄷ〰㠰㍦㙦㌶昷搳㑡㘱昳㘱挲捥愳改㐳㘴昳㘷㔰ち㥢ㄷ戰㈱㑡昸㘵㈲㤳戰戹搸㤳㑤搳㤳捤㠳㜴㍢㤷挰ㄵ搸㕣㠸扡戰㜹㈹敡ㄶ㥢昱㘴㈶ㅢ㡥收㐳㔹㑣㈴愱挳㘵戲昹㠲ㄹ捡㠶搲㐸㘶㈸㘰㌲㌹攴扢捣㠱㘲ㅥ㉡㤹㠸㠴㌰昵ㅦ挹挴㜰ㅦ㌳㠵挹㍣㕣晦愷ㄲ㤸㐱㡤㐴ち昹攰挱戶㝢攳㜲搸ㄸ㔷愰〸㌲ㄷ慡㡣捤㐳戴㠸〰㠱慡ㅣ㐴挲收㠱㙥㌶慦愵晥㔷㈸晣挱㍣〰昸昳㘶搳搴捡户㠹攰戳㉥㡤㥢㘹晡〴㤶㠲〵慤扣ㄵ愲摥㜵つ㠷愲扥㐷昵㠷㠲戸㤲㑢㐶攰㤷昳㈵㙦搳㥤㡣户攳㌲搱戸愶づ㡦〹戳ㅥ慥㔵㕦扢晢て昳挵摢㡣㝣㕥〲扦つ戳戱搶㍦挲て晢㐷昱摥㈰㍤㙥㡦慦㜱ㅢ㔶戸愱〵慢敢昹换㝣㉢戹㘶ㅥ㥥㡦㘶㡥㥡㌸㈱㌹㙡昲捡㥣搹捣愷㈰㈰〵〷㠶㌵㕢戴㑣敢挰㈲摥慦㌴扦㙤扣晣㌶㥦搹㍡㝤㜵㤶捥〸晤㤲搷㘱㐵㠹㝥昰㠵㌶㥢摤敥搸攱愵愹㐸换㠲㘲〴㕦〹扢㐵戱收㝡㌸搹戶㐵㈹㥥㜷㠲ㅦ晢㥢㜹敤戱〳て昰慡慦慤慢㜸㔱㤱摣㤵㥥搴搶㠲搷捥㡤攲搳挸攸つ㉦㌰㥥㤶㈷〱摢㝡㍣㥡㙤㐲㔳愷㍣摡㜰㍢攸㤵戱ㄴ攴昸敥挰摡晡㐶て㥤㌲㌴㤱㘸㤸㡥つ㔱晥㉢昴慡㙤㤴搲捥ㄶ搹㌷晣挶㍡㌸㔴慤㜰㑤敥㤵搱捣㐶敥戲ㅡ㤹㠹㐶搴㔴㌴挲㠶㌸㘶昲ㅢ昷㄰捤㐱〵㐵㜴愰㤸〲愶昵㠱㑥㔴㜰㜲慢〱捡晤昹挷㔸扢㌶捥晡扦搱晥㍦㌸㉥戰㕣㕢㉣㔴㠳捦ㅥ摦戰㝥㜵昹㐳慥㜷㍥攸捣㐷㍥ㅦ㝥摦搸敢ㅡ㠶㑣㕡㤲㍦㝦慣㍡ちㄶ挳攰愷晣㝤㥢ㄳ㄰搱敢㜸晥昵㡣㌷㍥㌹扡摦㡢愷捣㕥昳㘹晦㠷㝥㌳㘲晦㠳搵㜸㕢㔱晥挲搱攰㌱昰㠴㍦ㅣ挸㄰㙦敦㍡挵㙣㈹敥㜰㙡㉣㉣搸换愵㘳㍥挲㔵㕥〳戱㐵搰昱㔸昲㍤ちㄹ戶㠲㄰戴〷㠰㥡〰扦昱㌸搱㙢ㅤ昴〹㐴㍦㘹愱愷㤳捥愴㡤戶挸㝦ち㥡挰㘹挰㙣ㅡ㘹愷㙢㡢敦㑤摡戹戰昰㈲㉤㠲㜰㍣㐹ぢ摢㡡昲㤷㤴〶捦㠳㈷晣搵ㄸ㉦㈰㜶㤰挶愴㈸㈱㙤㌷㔸㌸愴扤㐸ㅡ㉥㠵捡㈲㡤㤹㔲扥㤷㉤ㅡ㠴戴ㄱ㌶つ㔶慦㝡㤵攸换ㅣ昴㈵㐴晦搱㐲敦㐵搲㜶戲搱ㄶ㘹慦㐳ㄳ戸ㅡ㤸㑤㈳敤ㅡ㙤昱扤㐹扢ㄱㄶ㕥愴つ戱戹愹攸㘹㠳㙤㐵昹㡢㑤㠳㌷挳ㄳ晥昰㝡㔸挴づ搲㤸晢㈴愴㙤てぢ㠷戴つ愴攱㑥愸㉣搲㤸㄰攵㝢挷愲㘱敦愱㠹㤸摡戶㠴㠶㜷㠹㕥攷愰敦㈰晡㝤ぢつ㡡㘳慡扦㡤戶㈸晥〰㥡挰㝤挰㙣ㅡ㘹昷㙢㡢㙡愴挹㑦㔷㡥㜸㜹㙣㜳㥦㍢摦晥昵搵挷㡤㔵㡦挲挲㡢戴捤㙣㙥㉡㐸敢㙢㉢捡㕦㠶ㅡ㝣ㅣ㥥昰㠷摦㠶㈱㜶㤰昶ㄴ㉡㐲㕡〰ㄶづ㘹㥦㤲㠶㘷愱戲㐸㝢ㅡ㑢扥捦ㅣㅡ㔲慡㘷〹つ㕦㄰晤㥣㠳㝥㠶攸慦㉣昴挴愱㠹㤴敡㘱愳慤㥥昶㌵㌴㠱㤷㠱搹㌴搲㕥搱ㄶ搵㐸晢㘶搹敥捤㌳慦㕦㍢㌶㌵慣㍤㜹敡挲扤挷慡㌷㘰攱㐵㕡慤捤㑤〵㘹捡㔶㤴扦㐰㔵㌱挳㠶㠷㝡愳〶搹㑥摣昴晣〶搷㐳㡡扦ㅡ㐳㐱㙡搴愲攸㕤ㅢ搴㜳〵㑡ㄲ㕦愸㜵㈴戴㜹㐷摢搴ㄳ㕥愷摥㐷㕤攸晦捦㔷㉥晡㝤㔰慡扦㐳㔵っ㝦ㅥ摡㤷扢收敡ぢ㈰㍤㡦㉥㥦摢㡡昲㌷捥〵㍦搱㡤昶戲ㅡ㘵㘲㠷㌴晡㉦㜷愳㝤搸攸ㄷ㔰㔹摢晣㌳㉣昹㠲㤰㔹㈷挶㤴晡〴㘰ㅥ㤲慤慤戸ㄹ搱捣搶戰搰㥦ㄳ扤戹㠵挶㡥㤲㔲ㅦ摡㘸㙢㐷搹ㄲ㥡挰户挰㙣摡㌶摦愸㉤扥昷㌶㙦㐰〳㐵搲搶ぢ晦㈸搴扢㌶㌷ㄵ摢晣慦戶愲晣㉤㜵挱ㅥ昰㠴收昱愳㉢挴㡥㉤挵㔴つ㈱敤㉦戰㜰㜶㤴㠱愴愱て㔴ㄶつ捣摦昰つ搲㌴愴㔳敡慤ㄲㅡ㠶㄰ㅤ㜰搰扤㠹ㅥ㙡愱愷て〵晡㑦㌶摡愲㜸㐷愲㜹㜵慣㔹㔷捣搳㘰㠵愴〶戶㐰〵㝦㥢㌰㉣搸㔲㕢㔴愳昳改搴戵㑢敦戹晣摡戱㔷づつ摤昱㐱挷〱㘳搵〰㔸っ㈳〹㙦戱㔸捦攲㙤ㄴ敡㔵㥢戵ち㍡㕦戱ㄵ攵敦扣ぢ㙥て㑦㐲攷㐸慣ㄵ攸㘴㘲㠶搰昹ㄲ㉣ㅣ㍡㐷㜱㤵㜷㠴捡愲㤳搹ㅡ扥㤰㐵搰㈴㥥戳㥥㉦㈱㈸㐲昴㑥づ㝡ㄸ搱㌱ぢ㉤攷挳愷㙤戴搵〷ㄳ搰〴㜶〵〶㝦㥢㐰摡㈸㙤㔱㡤戴慤㔷㥥㍦攷愶㌷敦㉦㡥愵攲戰ㄸ㐶慡捡㐸㝢摣收愶㠲戴挷㙣㐵昹㝢昲㠲㐹㜸ㄲ搲昶㐴散㈰㡤昹ㄷ㐲摡敦㘰攱㤰㌶㠶㌴㡣㠱捡㈲㡤㐹ㄹ扥㜱ㄶつ㌳搸慢ㅥ戴㘹戰㝡搵〴愲挷㍡攸搱㐴㑦戲搰㌳㠹扥搷㐶㕢愴㑤㠱㈶㌰ㄹㄸ晣㙤〲㘹㔳戴㐵㌵搲㉡㝡摡㑣㔸っ昳㈰㙤㥤捤㑤〵㘹㜷摡㡡昲㜷敢〵㘷挳㤳㤰㌶〳戱㠳㌴愶㔹〸㘹户挳挲㈱㙤ㄶ㘹㔸〰㤵㐵ㅡ㜳㉦㝣㜳㉣ㅡ愶昲昸㜵㡢㑤㠳㐵摡㕣愲昷㜳搰晢ㄲ㍤摦㐲换搱敥〶ㅢ㙤㤱戶〰㥡挰㐲㘰昰户〹愴ㅤ慣㉤慡㤱㔶㜱㠶㌳㘱㌱捣㠳戴㙢㙤㙥㉡㐸扢挶㔶㤴扦㡦㉦戸ㄸ㥥㠴戴㠳㄰㍢㐸㘳㌶㠵㤰㜶ㄵ㉣ㅣ搲づ㈶つ慤㔰㔹愴㌱挵挲㜷㠸㡢㠶换㑢㘸挸ㄲ摤收愰㕢㠸捥㕢攸挹愴昸㘲ㅢ㙤㔱㕣㠰㈶戰ㅣㄸ晣㙤〲㘹㉢戴挵昷㈶敤㘸㔸っ昳㈰敤㍣㥢㥢ち搲㝥㘱㉢捡摦攱ㄷ㕣つ㑦㐲㕡㌳㘲〷㘹㑣㥡㄰搲捥㠱㠵㐳㕡㉢㘹㔸ぢ㤵㐵ㅡ㌳㈹㝣换㉣ㅡ㜰㑣㑢愹㌳㑢㘸㘸㈷晡㐴〷扤㠶㘸㜹愴㤹㕣ㄸ愵搴愹㌶摡敡㘹㉢㠰づ㥣づっ晥㌶㠱戴㌳戴挵昷㈶敤ㄷ戰ㄸ收㐱摡㕡㥢㥢ち搲搶搸㡡挶㡢㉦㝦昷㥣て㝢捣戸㜷㐳摤ㄳ昳㑥敦搷㌷㜸㍥㍣〹㘹㐷㈱㜶㤰挶摣〸㈱敤㜸㔸㌸愴ㅤ㐳ㅡ㉥㠳捡㈲㡤〹ㄳ扥㘳㈱挳㘰〴㐳捡㤸㕡㙤搳㘰昵㥤攳㠸扥摣㐱㕦㑡昴〹ㄶ㕡㐶敤㐷摡㘸㡢戴戵搰〴慥〱〶㝦㥢㐰摡戵摡愲ㅡ㘹㉤捦㘷摦㍦昸攱㔷㡡愳昶㥢㘰㌱捣㠳戴ㄵ㌶㌷ㄵ愴㉤户ㄵ㜷㤷扤㉢㌰㜸ぢ㍣〹㘹愷㈱㜶㤰挶ㄴ〸㈱慤〳ㄶづ㘹㘷㤰㠶㜵㔰㔹愴㌱㉦挲㜷㤶㐵挳㌴ㅥ摡摢㙣ㅡ㉣搲捥㈶晡户づ晡㑥愲捦戵搰㜲㈲㔸㙡愳㉤搲捥㠳㈶㜰㍦㌰昸摢〴搲ㅥ搰ㄶ搵㐸慢㌸ㄱ㍣〶㡢㘱ㅥ愴ㄵ㙣㙥㉡㐸㌳㙤㐵昹晢〵㠳㑦挰㤳㤰㜶〹㘲〷㘹捣㜴㄰搲㜲戰㜰㐸扢㡣㌴㍣〷㤵㐵ㅡ搳ㅦ㝣㔷㘸ㅡ㌰攴㔸㔴㐲挳㤵㐴㍦敦愰㥦㈵晡㙡ぢ㍤㡤〳㤴〳㙤戴㐵昱戵搰〴㕥〱〶㝦㥢㐰摡慢摡愲ㅡ㘹ㄵ搳㌷㝦㠶挵㌰て搲ㄶ搸摣㔴㤰戶慦慤㈸㝦㈷㘱昰㉤㜸ㄲ搲㙥㐴散㈰㡤〹つ㐲摡㍣㔸㌸愴摤㑣ㅡ摥㠵捡㈲㡤㔹づ扥㕢㉤ㅡ㜰㘸㑦愸搹㈵㌴摣㐶昴㝢づ晡慦㐴摦㘱愱㘵㥣㌶摤㐶㕢㍤㙤ㅤ㌴㠱扦〳㠳扦㑤㈰敤㘳㙤㔱㡤戴㡡㜱摡攷戰ㄸ收㐱摡ㄴ㥢㥢ち搲㈶摢㡡昲昷ㄸ〶扦㠴㈷㈱敤㍥挴づ搲㤸户㈰愴㑤㠴㠵㐳摡〳愴㘱㈳㔴ㄶ㘹㑣㘶昰㍤攴愲㘱㙣〹つ㡦㄰晤㥤㠳晥㤶攸㐷㉤昴っ㔲扣㠷㡤戶㝡摡攳搰〴㤸㜹〰搸㈶㤰收搳ㄶ搵㐸慢攸㘹㑣㔱ㄸ收㐱㕡挲收愶㠲戴戸慤㈸㝦昷㘱㤰㤹つ㐲摡㌳㠸ㅤ愴㌱㍤㐱㐸㡢挲挲㈱敤㌹搲戰㈵㔴ㄶ㘹㥢㘳挹昷㠲㐵㠳ㅣ摡㜷戳㘹戰晡捥㡢㐴㌳攷挰㐲㌳㙤挱昷戲㠵挶戹㌶愶㐶搸㘸㡢戴㔷愱〹㌰挱㘰搳㐸ㅢ愸㉤慡㤱㔶㜱㈲㘰㈶㠲ㄷ㘹㍢摡摣㔴㤰㌶捣㔶㔴扣㉦㜱㌸㍣挹㑣挴ㅢ㠸㥤敢捣㙦㤰㘹ぢ㐲攵㥦㈱㌵摥㐴搱扢㔶㐹㝥〲户㔴挹〴〴㌳ㄲ〴扡㥥愸㍡挵戴〲㘱㝤㝢㌴改戰扥〱㑡㤵㠰慡ㄸ㜵㜱〲㘲㥢㙡㔱㙦㙤㉢捡㕦㘴ㄸ㑣改㐶摦户ㅡ攵㉤㝣㘹戴扦扢搱て搸㈸㙦愴㕢ㅢ㡦昷昵㝤ㅦ㐱㠶㜳㍥㡥慤㌱搵て㘰㝤㈹散㌷㍥㈶㝡㥣㠳ㅥ㐳昴㍦㉣戴㜴㡣㠰㡤戶㍡挶愷搰〴愶〰戳㘹㥢㥡㜷散挵愲摡愶慥㤸愹攳摤晡㈲㘹敢㠵㝦ㄴ捡㙦㜳㔳戱愹つ㕢㔱晥昲挳攰ㅣ㜸㤲㉤昵ㄵ㘲挷㤶㥡㡦扡㤰搶〳ㄶ捥㤶晡㥡㌴昰慥扡㐵ㅡ㙦摦晢扥搱㌴攰㥣㕦㔷㐲挳㐶愲昷㜷搰ぢ㠸慥㘹ㄴ㡡昷收〸攱扢㉦摤ㄴ搷㐲ㄳ㌸ㄸ㤸㑤㈳㡤㌷收扢㈴慤攲㥣㕦㠰㠵ㄷ㘹㕦㈳ㅣ捦愹慥㝦摢㡡昲ㄷ㈶〶㤷挰㤳㤰搶㠸搸㐱ㅡ㙦挸ぢ㘹㕦挲挲㈱捤て愵㙡㠳捡㈲㡤㜷改㝤扤㉣ㅡ㜰㙣㡤愹㝦㤵搰搰㠷攸㘵づ㥡㌷敡㝤㐱ぢ㉤㍤敤ㄳㅢ㙤昵戴捤愰〹慣〰㘶搳㐸攳晤昷㉥㐹晢挳㔵㝣慥搱㑢挵搱攵㌱戰昰㈲敤〳㥢㥢㡡㥥昶㌷㕢㔱晥㤲挵攰戱昰㈴愴㙤㠵搸㐱ㅡ敦扢ぢ㘹敦挱挲㈱㙤ㅢ搲挰ㅢ摦ㄶ㘹扣ㄹ敦摢捥㐵挳㕦㑡㘸ㄸ㐸昴㐹づ㝡㉤搱㠳㉣㌴㐶〸㌱昵㤶㡤戶㡥挴㐳愰〹昰捥昹愶㤱挶摢散㕤㤲㔶㜱㈴㍥てㄶ㕥愴扤㙥㜳㔳㐱摡㙢戶愲晣挵㡣挱ぢ攰㐹㐸ㅢ㡥搸㐱ㅡ㙦慦ぢ㘹㝦㠰㠵㐳摡㉥愴㠱户挲㉤搲㜸捦摤㌷搲愲㐱晡捥㑢㌶つ㔶摦ㄹ㐵昴ㄵづ晡㌲愲㐳ㄶㅡ㤳ㄲ㌱昵扣㡤戶㐸㡢㐰ㄳ戸ㄶ㤸㑤㈳㡤㜷搳扢㈴㙤晢㌵ㅦ攲㐹攳慥敢ㄸ摥㐹昷㈲敤㈹㥢㥢ち搲晥搷㔶㔴扣捣昱㔶㜸敡敥㘵㡥㝣搴㠷搹㈱敦㐲攱扢ㄹㅡち扣改摣戳㘰㠹㜹捦㕣摥㠱搱㉣㑦昶攸㠵㜷慦戵㉦㌵摢㘷攰ㄵ㠳㜸攳摡扣愶ㄶ晢㠱ㄱ㜸昵㈰㥦つ慥摦敥㘵㐸㡤挶扥挲散㜶扣敥慢㐷㘱㕡〷摥昲㤰㙦㙣㤹㤳改散㌴摢㕢㝦ち扦㑦㐶搶㘷㍤㌷㉤捥敡㜵㜸㠱㔲慤攷㘳㑥昸晣ㄲ捦晢搳挲搸愸㈲ㅦ晡㐹晦戵㝣㘵摢て晢㜵戲㉦㠵㉥愶㥦攵㥤㜷扤㠴戰㕥㍤㠱㑤㙣攵㥡ㅥ㕢昳㥤挴㡣㕢摦挶敥散慣㝢愰愸挳㈳㍥㘴愰㠲挲㙦散〹㠹㍣敥㐶㡡㥡〶愶㈵㤴慦ㅣㅦ㍣㌳㠵㙢摦㜰㜸㔳扥㜳㠹㙦㠹搹戴㜸〹㝥㤱搱戳愷㝥㌰っ㕢愹㕦〷搳慥敥敡㜳㐷敡搱戲㈸搳摥㥥㔹搵搸戲愸搹㙣㕤摣戹愴㜱搱ち㈴㌱攰攵㠹㌸晤㌵㌶㌶ㅡ㘳㄰て㥢攲㔷昱敥㍢扤ㅡ㘳㙤㈹挷㔷敡㈱㐸搸㕢つ㔲㔰慦ㅥ昴㕣摤〹㕣㉦慥㙥㜱㔵㈷㔱挴㈷晢㔸慢慡㜸愳㥢慢慢㍦敡㜱㔴愴戹㈹㐰㑡〰㔰㈹摥戳ㄶ改㔴㕢㉡㥡ㄷ㈰㜵〵昱㕢捦㈰昶㘶㡢愵㐱捣㈸ぢ㠲㌷㡥㑢㠲㜸㔵㌷㌷换ㅤ〴敦〱㑢㄰戳摤㐱慣㉦つ攲ㄶ捦㈰收㔶〶㌱扦㉣〸摥㠸㉤〹攲㕤摤摣〲㜷㜳扣愷㉡㐱散㘷㑢㘵㜳晣愳㌴㠸㕦㜹〶㜱㐰㘵㄰〷㤵〵昱㘹㜹㄰㕦攸收づ㜶㌷挷㝢㤴ㄲ挴㈲㕢捡捤ㄱ慣㐱昷㤱㐳晥㈱昴㥡㘱㤱㐵攱㔷扣〱㈸挷晥㑢ㄱㄷ㡦晤挳〱㙦挴搳〹㙢戵攲ㄲ㕢㈱て㔴㌱㘱愴敡愱攲戶昵ㄵ㔰ぢ㈰㈳〶扦㡤敡攸ㅣ戴㠲㐹㌲ㅤ戵敡㐲扤㠶ㅦ㐶戶㉥敥㕦㑢㠰昵㌵愱愸挳慢㑥ㄴ㠳㤲晤敢㔰㐸摣㥤捥〷摦㐲昵扦㝡㡥慦㜹敦㥡昱慡㤷摤㤸摤㥢捦搱捥㙢摣㍢㙦㉢扤㤴㜶愴㘵㘵㡥晢㘸挷㙣ㄹㅦ戵ㄹ〴㐲㔴㍢㤰㡣㐷晡敤㤶㕡摡㘱㑢㘵ㅢ㙥㘷〷攱敢㠴搴晢愸㜲慡㘷㘰㉢㠰昷ㅤ㡥愲昴愸戲ㄲㄲ昷㕡て㉣て㙥㠸づ攳〸㈰㈵㌰㠶扣愳㤶ㅥ㘹㑢㐵㌳搲づ捥㘶攸㜸捦㐰㡥㘱㡢愵っㅤ㕢ㄶ挴愸昲㈰㈲扡戹攳摣捤㈵戴昴㜸㕢㉡っ敤愹㠳㈰㐳昵敡㐸捦㈰搶戲㐵戲㔱㍣攸㥣㐴㤱敢愰㌳愶㍣㠸〹扡戹㔳㠰㜴㌶搳ㄴ㉤㍤搵㤶㑡㄰㌳㜴㄰搶㤱慦挳㌳㠸㌳搸㘲㈹ㄳ㘷㤵〵㌱慢㍣㠸戹扡戹戳摤㐱㉣搰搲㜳摣㐱ㅣ㔴ㅡ挴㔲捦㈰捥慢っ攲㠲戲㈰づ㉥て㈲慢㥢扢挸摤㕣㐱㑢㉦戶愵搲㈷㥡㑢㠳挸㜹〶㜱㔹㘵㄰㔷㤴〵挱搳㑥挹㤱慦㕤㌷㜷愵扢戹ㄵ㕡㝡㤵㉤㤵捤㜱㔴㘹㄰〷㝡〶㜱㙤㘵㄰搷㤵〵㜱㑣㜹㄰挷改收慥㜷〷戱㔶㑢㙦㜰〷㜱㥡づ挲敡㤸昳㍣㠳戸㤹㉤㤶㜶捣㕢换㠲㌸愳㍣㠸戳㜵㜳户戹㠳㌸㑦㑢㙦㜷〷㜱㠹づ挲敡㤸搳㍤㠳㔸挷ㄶ㑢㍢收㕤㘵㐱㕣㔶ㅥ挴㤵扡戹㝢摣捤㕤慢愵昷摡㔲改ㄳ㌷㤶〶㌱搱㌳㠸〷㉡㠳㜸愸㉣㠸㥢换㠳戸㑤㌷昷㠸扢戹㜵㕡晡㍢㕢㉡㝤攲扥搲㈰昶昰っ攲昱捡㈰㥥㉣ぢ攲㠱昲㈰ㅥ搱捤㍤攵㙥敥㜱㉤㝤摡㤶ちㄳ捦㤴〶ㄱ昵っ攲戹捡㈰㕥㈸ぢ攲戹昲㈰㕥搴捤扤攸づ攲㔵㉤㝤挹ㄵ㐴昰つ㐸攵㤴晣㌲扤扥挲攲㔵ㄴ㝥挵㤹㌰㌹㈵敦㡣戸摣愷攴㌷戵㘲戸慤㤰㔳昲㙢㌰㔲㥣ㄲ㤳攱ㄶ㑦挹戵㙡㤸㕥愳㤲㔳昰ㅢ㙣㠳愷攰攲改昷㑤㡡㕣㠷摦つ昰㔳㜲晡攵戴㤷㙢ㅣ户扤㜶㕣㜲晡摤㐰㉦愵㍤昷㥤㌲挷㥣㈱㉢㌹㤰㝣っ㠱㥣㝥摦〵搲㌹慥㝦慡愵敦搹㔲改㌴㥣㐶㤲㈰慣㝤戸扦㘷㄰ㅦ戰挵搲㝤昸愳戲㈰㌸攳㔴ㄲ挴㐶摤摣挷敥收㙡㔱㤱搰㍥戱愵搲㘹ㅡ㔱㜱㌱ㄱ昰っ攲㔳㠰捡㤸昸㡣㈲ㄷ挵㝥搴㑢㠲攸〳㠱㌴昷〵ㄶㅣ㈶㌶搳搲㉦㙤愹㌰戱ㄵ㉡慥㈰㝡㜸〶昱㌵㐰㘵㐱㝣㐳㤱㉢㠸㙤㔰㉦〹㘲㈰〴ㄲ挴㐶㉣挸晡昲㉣㍤㐴㑢扦戳愵愲ㄹ㡥㡡㉢㠸敦扥昰扡㥥慡㌵㉡㠲愸愷挸ㄵ挴㉥昰㔳ㄲ挴㈸摤㥣て㐸㈷㠸㠸㤶昶戰愵搴㌴散づ改昷扥㤸㈴㜷㍦昰㈹㔰㡤㘸㔴昱㉡㤰㍥っ㠳㌵㌲㠳㙦㘰㡣㉤㙤攴㤵㕢㠰搷㘰ㄴ㌷㑡攰ㄳ㔰㘳㠸㠶㥦ㄶ扣戴ㄲ晢㥥㙥晢㈹㙥㡢〰㉦㥦挴㥥摥搴摥愸㠹㝤㉦㕡昰慡㐸散㝢扢敤㘷㘹ぢ戶ㄸ攰㤵㑦搱㝥慥戶敦㐳㡢昹摡㍥攰戶㕦攰戶〸散愷㙢ㄲ晦〱摡㍥㐸ぢ㕥㡢㐸晢㝤摤昶〷扢㉤〲扣摥㈸戶捦敢っ㌹㠸㝤㡣摥挱㠳搸㥥㐲㡤㑦昱摡㐳ㄴ㝦户ㄵ㝣㘸㕢㈳㕥㕦㥡搵㡡㡦㙣挵㔸㈸㡣㉤搰㘰㠰㔷ㅤ㝤㔰敢昱㝢扣㝢昹晤㠶㘷敡㝥㔹晦搷摡㝢敡扦慡搹ち㕣㥤㡣摦㤵㥣愶敡昱㝣〳愰㠴戲㉤ㄹ攴愱愸㐹挸晤㕤㈱慢㔶㡤搹㡡㔲㕥㈳〸㘶㙢ㄷ㈶搰㙥㑢慤捤捡敢〰㔹㉤愱㘵㠵戶摦㠶ㄶ㉢戵晤戶㙥晢㈳摣ㄶ㠱㈳㜵㑤㌶敢㌱摡㝥㍢㕡㜰〴㉥敤て㜰摢ㅦ攷戶〸㜰㤴㕤㙣㝦慤戶ㅦ㐸㡢㤳戴晤昶㙥晢㔳戴㠵㜴㑢づ㤰㡢昶㘷㘸晢㐱戴攰戸㔷摡ㅦ散戶㍦㕢㕢㠸㍤挷戶㐵晢昳戴晤㄰㕡㕣愰敤㜷㜰摢㕦攴戶〸㕣慣㙢戲晥㤷㘹晢愱戴攰㘸㔳摡ㅦ收戶扦搲㙤ㄱ攰㠸戲搸晥戵摡㝥㐷㕡㕣愷敤㜷㜲摢㕦慦㉤㈴㝥づ〶㡢昶㌷㙢晢攱戴攰ㄸ㑦摡摦搹㙤㝦㥢戶㄰㝢㡥攳㡡昶敢戴晤㉥戴攰昰㑣散㐷戸敤敦㜱㕢〴㌸〴ㄳ㝢㔹晦〷戴晤㐸㕡㜰㘴㈵昶扢扡敤ㅦ㜱㕢〴㌸㝡㉡戶晦戸戶ㅦ㐵㡢㈷戵晤㙥㙥晢愷摣ㄶ〱づ㝣㡡敤㍦愷敤㐳戴攰㜸㐶摡て扢敤㕦搴ㄶ㜲㔸攱㤸愵㘸捦戱㡡散扤捦㤵敤搶ㅣ扦㠸攲搹戲摤晡㔵慤㜸挶扤㕢挷搱㘰㠰㈳ㄷ㘷户晥愰攱愹㍡㝥ㅦ慡晦慣㘶㑢㜰㜵ち㜶敢㤳戹㕢㜳搴㈲扢㜵㠲㐱扥㠹㥡㠴㥣㜴㠵慣㌶㘸㑣㡡㔲㡥㍤〴㤳㜶㘱〲敦摡㔲㙢户收昸㐲㔶㑢㜶敢て戴晤敥戴攰戰㐱散昷㜰摢㝦散戶〸㜰㘸㈰昶戲㔹㍦搵昶㝢搲㠲㘷㝣戱ㅦ敤戶晦挲㙤ㄱ攰㔹扤搸晥搷摡㝥っ㉤㜸戲ㄶ晢戱㙥晢㡤㙥㡢〰㑦挸挵昶㜹戲ㄵ㡥挶搱㠲攷㔹戱ㅦ敦戶攷㌹搵㘹㌱挰㜳㘹搱㕥㑥㜲㍣摣㑥㠰㔸㝦㠲㍣搹挹〸㜵㈲ㄶ㜰㥦㐰㑥㘵ㄵ㈸㥥搲〴㌵搹㐲挹〹慢〲挵ㄳ㤷愰愶㕡㈸㌹㉤㔵愰㜸㝡ㄲ搴㌴ぢ㈵㈷㥦ちㄴ㑦㐲㠲㥡㉥愸〰捦ㄱ晢〱㔵扢㔲攵づ挹ㅦ㜲挸㔷㠱晡㐱摢搴敦㍦慥搷㠵敢㥦摡㜰昶换〷㡤㝥敦㥢㑢㉥㜹昹㥤戳㥦昹收扥散攸㈷慥扣昲搱扤㉦㝦㘶挳㘶㠵㉢㙡搷㝤㌵攳㡡愳挲㑢㡦㍡慣戰敦㉥㔳㡦晡搹愱晢㠴攷昴ㅤ㔱㔷搷愳挷㑥晤㥥摣㙡㜸昰搸挳敥㔲て扦搶扦㔵挹〹㠵㘱攸晢搱㔸慥〹昲挴㈲㘱捣㤴㌰㤴㥣㔲㠸㉡㈱㤱愷ㄶ㐱捤戶㔰㜲攲愸昰挵ㄳ㠸愰昶戱㔰㜲㝡愸昰挵搳㠴愰收㔹㈸㌹〹㔴昸攲挹㐰㔰晢㕡㈸㌹搴㔷昸攲㈱㕦㔰晢㔹㈸㌹愰㔷愰㜸㘰ㄷ搴捦㉣㤴ㅣ戶㉢㔰㍣㝣ぢ敡㐰ぢ㈵〷攷ちㄴて搲㠲㕡㘸愱攴㄰㑣㔴〹慢㍣ㄴぢ㙡㤱㠵㤲〳㙤㠵㉦ㅥ㜰〵㤵戱㔰㜲㌸慤㐰昱戰㉡愸㥣㠵㤲㠳㘶〵㡡〷㑦㐱㤹ㄶ㑡づ㡤ㄵ㈸ㅥ㈲〵戵㔸㔰〱ㅥ挱晥㑦㍢㥤ㅣ敥ㄸ㐶〹㍤㍣散㐹ㄸ㑤ㄲ㠶㤲〳㕥㐵戰㍣昰〹㙡愹㠵㤲挳㕡㠵㉦ㅥ摥〴搵㘲愱攴攰㔵攱㡢〷㌱㐱戵㔹㈸㌹㐴㔵愰㜸愸ㄲ搴㘱ㄶ㑡づ㐴ㄵ㈸ㅥ㤰〴搵㈱愸愰摥㔳ㄴ㡦㌰㜲晡㌸捤㍥㑢㑣㠰㙤㈳摥捣挳㠳㡡㈸㑥㉤㔳昰㌸㈲㡡㔳捡ㄴ㍣㜴㠸攲攴㌲〵㡦ㄶ愲㌸愹㑣挱晤㔷ㄴ㈷㤶㈹戸换㡡㘲㙤㤹㠲㝢愹㈸搶㤴㈹戸㘳㡡攲㠴㌲〵昷㐵㔱ㅣ㕦愶攰敥㈷㡡攳捡ㄴ摣攳㐴昱昳㌲〵㜷㌲㔱ㅣ㕢愶攰㝥㈵㡡搵㘵ち敥㑡愲㌸愶㑣挱扤㐷ㄴ㐷㤷㈹戸挳㠸攲愸㌲〵昷ㄱ㔱ㅣ㔹愶攰㙥㈱㡡㈳捡ㄴ散愸愲㔸㔵愶㘰摦ㄴ挵捡㌲〵扢愳㈸づ㉦㔳戰〷㡡㘲㐵㤹㠲㥤㑥ㄴ换换ㄴ散㘷愲攸㉣㔵昴晣晦〰慦㡦㌹愶</t>
  </si>
  <si>
    <t>㜸〱捤㥤〷㤸ㄴ㔵昶昶攷㑥㘸愶ㅡ㜰㕡〱ㄳ㉡搹〴㘲攷愰㈲㘹〰㠹㉡㠳㔹ㅣ慢扢慢㘵㘴〲捥っ挹戰愸㠰㌹㈲慥㌹㘲搸㌵㉢㤸搳㕦㌱散ㅡ搶扣慥㌹㡣慥㌹敢扡㉢㉡摦晢摥慡㕢㔳㕤㔵㍤攳散敥昷㍣摢㑣㕦敡㥥晢㥥㔳愷㝥㕤㔵摤㕤㜵扡慡㑣㤴㤵㤵㙤挴㠳晦昳㔱挹㠹㙤敡㤶戶戵ㅢ㑤愳㈷戶㌴㌶ㅡ戹昶㠶㤶收戶搱攳㕢㕢昵愵㌳ㅡ摡摡㉢㈰〸搴㌷㘰扣慤慡扥慤攱㘸愳扡㝥㤱搱摡〶㔱㔵㔹㔹㜵戵㔶㡥昱慤慣㘷㐸㜵㌴㝡㘹㤵㙣愰㉡搳〲㙣㝡戱愹㘶愳戱〹戲改捤愶て㥢扥㙣㌶㘱㔳挳㈶挴㘶㔳㌶㥢戱改挷愶㍦㥢〱㙣㌶㘷戳〵㥢㉤搹㜰晥摡搶㙣〶愲改戳つ㥡㌹ㄳ㈷散㥤㍤ㄲ㑢㔳搷摥搲㙡㡣ㅡ扣扦㤹昳㤸㐸㘴㜴㘴㜴㍣ㄱ㠹㡥づ㡦ㅡ㍣㜱㘱㘳晢挲㔶㘳㑣戳戱戰扤㔵㙦ㅣ㌵㜸㥦㠵搹挶㠶摣㜴㘳改㥣㤶昹㐶昳ㄸ㈳ㅢ㡥㘵昵㜸㍡ㄲ㑦㈴ち㤹㑣扡捦戶㠸㍣㙢攲㠴㝤㕡㡤㐲摢㝦㉢收㜶㡣戹昷挴〹愳㘷ㄹ敤晦慤㤸㠳㄰ㄳ㈱㙢㕢㥡昴㠶收晦㔲搰㉡扥愶㠹㕡㈳搷挰ㄷ摦㌰㕡ㅢ㥡㡦ㄸ㡤戴㡢㐰愳㤷ㅡ㍤扥慤㙤㘱搳〲慥㐷ㄳ㡤挶挶搹㐶㐱扥攸㑤戵㙤敤晢攸慤㑤㙤㝤㥡挸捦㘸㌵㥡㜳㐶摢㈶㑤㤳㤶攴㡣㐶㑢搸㔶摤戴扦摥㍡㑢㙦㌲㉡㌹㔱搳㘴扥㠶㔳昳㐶㜳㝢㐳晢搲扥㑤晢戵ㄹ戳昵收㈳っ㑡慡㥡愶㉣㙣挸㡢捡㑡晣㤵㔵散攰㤷㤹㝣愱㤰㑦搳挴㜹㝡㙢扢散昱㈵㡣昸㘹ㅤ慢㡢㕣㡡愲扣戸㑡つ㜶㜹昱㌵慢㙢㘸㥡㙥戴㌶ㅢ㡤㥣〹㕦挹㤱㉥㤱〴㘴扥づ㌶㈹戵㌸㝣㤵㐴㙦㙢攳攳戲㜰㉥㠱挱㘸㐶捦㙡㘹㙤挲ち㌹搳搰㥢挷㠴㐷㠷ㄳ愹搴愸扡昶㝣慤戱㐸昶㈲挹㘴㌲ㄳ㡥挷搳愹㘸㈶ㅣ㡥挴戵㈱昰搱㠶搲㝢ㄸ㥡㡡㐹㤹愴㌶㥣愶ㄱ㘸㐴攵敢搸攰㥤戳攱㐶㔷㕥慦㤷搷㘷换敢㜳攵昵昹昲㝡愳扣扥㔰㕥㝦㐴㜹晤扣昲晡㠶昲晡㈳换敢攷㐳愳ㅥ搵扤㝡㤵㕢㡦ㄳ㔶ㅤ戰㜰搵攴㉤愷㥥㜵敥搶昷㤴ㅤ㥣晤㐸㜰ㅢ㤷扢㠸ㅤ㌰搱搳戴㜷㠴㡦戶ㄳ㥡挰捥っ㌳ㄹ㘹㡦愴㘹ㄴㅡ㈱㕥㐲摡㑣㍤㝣晥㘶㤳捥晡摤づ㤳搷㥣扢摤昷㕢㌴攴户ㄲ摣愵挸㜹㡥挶挴ㄸㄷ慡㜸㍣㤲㑥挵㔲㤹㜸㈶ㅥ㑦㐶愲昱愸〳㕣㌸㤲攴愶ㅣ㑥愵攳攱㑣㈶㥥捡㈴戴㕤㌹扦㌰㥡㐰㠴㔱㙢㌳㘹㉤㑡㔳っ㡤㄰捦㔸㈹㙣搹晢攵昶ㅢ敥戹㙢摣㠹㠳〶ㅤ㝦㙥昸㠹㐳〵㜷㘸㌲㠵〴㈶摣㈹㠴挳愹㐸㌲㥣㡡㘱㕥攱㜴㍡㤶㑥愵㈲㥤㐹㐴愳挸㉣ㄶ㡢㘴㤲改㔴㍡ㄶ㡢愵戵㈴攷㤷㐲ㄳ㐸㌳敡戴㑣㕣换搰戴ㅢㅡ㈱ㅥ户㔲搸晥收㥢搳㔳㉦㝤㘲慦㥢㤳㈷㙥扣敡敡㡢扥ㄶ摣㥤捡ㄴ昶挰㐴㑦挹㡦攱っ昶㐴ㄳㄸ换㌰㔳㐱㝥ㅣ㑤攳搱〸昱㤰㌵捦㥢ㄷ㙤搰挳㤳ㅡ愷ㅥ㕦㍢攵散㜵㘳㜶搹㕥㜰㐳㤶昳㥣㠸〹昷㘲昷㤰㝣㉤攷㌷〹㑤㘰㌲愳㑥〲昹㈹㌴敤㠵㐶㠸扢慤ㄴ敥㍦晦㤷㕥攷晥扣摦昴〷㍥㕦晢摡攸扢㕦㥦㈲昸摥㈱㔳㤸㠶〹㜷ち㍤㈴㍦㥤昳㥢㠱㈶㌰㤳㔱㈷㠱晣㉣㥡昶㐶㈳挴㙤㔶ち㐷㑥㍢㘵㑡敦捦ㅥ㥡㜹挶㐹挷㍥㌰扢昱挳て〴摦戹㘴ち晢㘲攲㍦㑣㘱㌶攷㔷㠷㈶㌰㠷㔱愷㈳㠵晤㘸摡ㅦ㡤㄰㝦戴㔲㐸ㅦ晢散〹㍦晤昹㠴㘹㌷扤㌵愸昲㠷㠱㥦晥㐱昴愶ㄸ捦挰㠱㘸㝡晡攲ㅦ〴ㅦ敤㘰㝡ㅦ㠲愶㘲㈲㕥晣㐳㘹㥡㡢㐶㠸慢慤㜹㤶〷搷摣戸捤㙢㜷㑣扦慤㜲㥦㡤晡㍤㤹戹㠲㙦搳㜲㥥昵㤸昸てㄷ晢㜰㠴搰㜴㌴㠱㉣㥡㡡扤戰搸㌹㥡昲㘸㠴戸挴㑡攱㤴昴㤳ㄳ㕥晤愸㝣摣㘹㡤摦慣㙦㌸㝣㘰㐶昰㐳㠲㑣愱㠰㠹㥥㉥昶ㄱ㥣挱㍣㌴㠱〶㠶搹ぢ㡢㝤㈴㑤昳搱〸戱摡㥡㘷摦攵㐳愶摤㍡昷搷摡㥢晥㌶㘲搵戴㤳搷戵〹㝥㈶㤱昳㙣挲㐴㑦攷搹捣ㄹ戴愰〹㉣㘰㤸㈹㤸攷㔱㌴戵愲ㄱ攲㑣㙢㥥㜳㥦晣昰晦昲㤷㠷㘷摣㌸扥捦㐹ㅤ敦慥㍣㐵昰㈳㤰㥣㘷㍢㈶摣愸㝢戸㥤㉤攴晣ㄶ愱〹㉣㘶搴㠹搸捥㤶搰戴ㄴ㡤㄰㈷㔹㈹㍣㌵敢㠰㔹搵㜵攵㤳敥晡挳愹㌵㤱攳昲ㄷ〸㝥〰㤳㈹ㅣ㠳〹㜷ち㍤摣捥㡥攵晣㡥㐳ㄳ昸ㅤ愳㑥挶慢扤㡣愶攳搱〸戱捣㑡攱愶摡晢㔷摥戲㙣挰攴〷㕥昹㈶㍥晥㠴收戳〴㍦晥挹ㄴ㑥挴挴㝦㤸挲㜲㠴搰㔶愰〹慣㘴搴㕡愴㜰ㄲ㑤㈷愳ㄱ㘲㠹㝡㈱㤲扢㥥㜰收敥攳㈷㥣昵昱扣ぢ㘷㝤扦戲㑣昰挳愷㑣攱㔴㑣戸㔳攸攱ぢ㜱ㅡ攷㜷㍡㥡挰ㄹ㡣㍡ㄹ㉦挴㤹㌴㥤㠵㐶㠸愳慣ㄴ㜶ㄸ昸攸攰㘶攳昸㈹昷晥昱敢捤ㅢ㡥挹ㅤ㉣昸搱㔷愶㜰づ㈶摣㈹昴昰㠵㌸㤷昳㕢㠵㈶㜰ㅥ愳㑥〵㠵搵㌴㥤㡦㐶㠸㈳慤ㄴ㝥㜷捥戸㘹㘳晥扥㙡搲戹㙦敡㐷搶搷摥㥡ㄲ晣攰㉤㔳戸〰ㄳ晦㘱ちㄷ㜲㝥ㄷ愱〹㕣捣愸㔳㤰挲㈵㌴㕤㡡㐶㠸㥣㤵挲㡡挳て愸晥㝡昵㍤搳㉦慦㝥扦㘲㥢㉢ㄲ摢㡢〱ㄴ攳ㄹ戸ㅣ㑤㑦户挲㉢攰愳㕤㐹敦慢搰攰挵㑦㙡㔷搳戴〶㡤㄰㠷㕡昳㝣晤昹收昰㠶攳戶㥦㝥收慦捦㝥晣昶㘷㘳㑥㄰晣㤶㈱攷㜹㉤㈶摣㡢摤挳ㄷ晦㍡捥敦㝡㌴㠱㍦㌰敡ㄴ扣昸㝦愴改〶㌴㐲散㘷愵㔰摦㙦㔲慦㉢㝦㌹㙢挲愹㍦散㕡户敤愶㑢㕥ㄵ晣㡥㈳㔳戸〹ㄳ㍤㕤散㥢㌹㠳㕢搰〴㙥㘵㤸㘹㔸散摢㘸扡ㅤ㡤㄰戳慣㜹扥扤㜲昱搲㉢换㑦㥡㝡搵㠲昷て㝡昹㠹㉢慡挴㤶ㄴ攳ㄹ㔸㡢挶扤搸㍤㕣攱搶㈱㠴㜶㈷㠳摤㠵愶㘲〶㕥敤扢㘹扡〷㡤㄰㔳慣ㄴ摥戸敤愸ㄵ㤷ㅡ㤷搷㉥㥦扢㘶挳㐳㥦捦㍤㑣㙣㐵㌱㥥㠱晢搰昴㜴戱敦㠷㡦昶〰扤ㅦ㐴㠳㜹㈶戵㠷㘸㝡ㄸ㡤㄰攳慣㜹晥㜸挰ㅥ㝦改㝤㔱㝡昲つ㝦慤搹敤戲㔳㤷㝦㈰戶愶ㄸ捦挰㈳㘸㝡㍡捦㐷攱愳慤愷昷㘳㘸昰㌶㥥搴ㅥ愷改〹㌴㐲㘴慣㜹㥥㜱敤搲㥤敥戹㙢昵㠴㤵㤷て㕡㜶攳㤷㥢摤㈶〶㔲㡣㘷攰㑦㘸摣愸㝢戸㠶晤ㄹ㈱戴愷ㄸ散㘹㌴㜸㝢㑢㙢捦搰昴㉣ㅡ㈱愲㔶ち挳㔶扥晣慦昱㜷捣㥡㝥㝤晦㉦〶㍤㜳攷昱㕢昶㜹づ挳晢㕡摦㐱㙡㕢昵挵昸㔶搷昹㠵ㄱ摦㤲昹慦晢㙦捡昸愲㕣㐸ㄴ㔲㠵㐸㈴㥦〸敢㌱扤㙡〸挲晥搶慦㘴㝣慢改㔳㌸愰愱㌹摦戲㔸㝥㐷摢㘶㠲摥㘶㜴㝥㘵ㅢ㘹㡤㑤㘸㔹搸㥣㙦ㅢ攸㍦㔸搷慥户ㅢ㕢扢挷㍡㠳㜸摣敡昰つ搶㘸㤳昳摢捥敤戶扦摥戸搰ㄸ扦愴挱ㅣ摥搶㌵㡣敦慦㉤搹搲愳㤳㕢㡤愳散㔱㑦㐶攳㜱㠰㘵㤱㡣敤㔹㑡㜳挸捣㙢昰挴㜹㉤㙤㐶戳㑣㙦㘴搳㍥つ戹昹㐶㙢㥤挱挳㌳㐶㕥㉥敡〰づ㔹㕦愲㐷敥摤㡣〵挵搷攲晣㔰愷戵㌰㘹㐹扢搱㥣㌷昲挸㜷㠱搱摡扥㜴㡥㥥㙤㌴㌶㉦㤲㤸昳挴挰㔶㐵收挹㉤戹㠵㙤ㄳ㕢㥡摢㕢㕢ㅡ㡢㐷挶攷ㄷ改昸攲㥥㥦搹㤲㌷昰扤扢㤲㡦㌲㔱㔶㔱㈱㐴搹捥㝥㕦㝥ㄹ户㙤戴㝣㈱ㅣ㉦昱戶㜸捤户㉣㕥敤㐶捦挶搲㘱㈹ㅡつ慥㤳攵挳扢〹㈶攳㌲捣㑥愵㠵㡥㘵攲戱㉣慡㜷㉣慤㤶㌹摡慦摣晦㕦㜱㜹㜹㍦㙢改㈷㉤挲挱㡤扤昴收㝣愳搱摡攵㤱㌸挱㡣戴攷搱㔴敤㡡慤戹㈴扤㑡㈸挴ㄲ戱戴㙡㜱㐳扥㝤㕥㘰㥥搱㜰挴㍣㝥㡥挴搱扡敡㙡愲昵㍣戴ㄷ㘱搲㕥㘲昳㌲㥡㘰戰㉣昰ち㐵㠱愰昶㔷戳㕦㌵ㄴ晦昷晣戰㐹㌹扣㌴㜹㤸〶挷搴摡慡㥡㈶户戴戶㔵㔴昸㉤攵㕥㝡摢扣㜶慥㥥㕤て㌲摥慢㙣晥㠶愶㙡㌸㥡㙥㡦捡搴㐰㔴挹㠳㑦㝤㥢㙡㡤㠲㡥㐳㝥㜲敢ㄶ㝡㔵㤳㜹ㄴ愹搶㘸换㘹㍣摣㌴ㄵ摢捡㤲〰愶戰昱昷㘹攲摡㙦㉣㘹慦搵摢昵㕥㑤㌸㜰㠵㔷㐹㠳㘸愴昴㌲愷攸搹㔷摡㤴㜷搰敡㈱㐲㐸㑥㍡愲昴㤶〶㌳ㄲ㌶ㅣ㙣㉦㘵ㄵ㔶摢昵㐲㈰昷敤戰㄰〱昷㡡㕥㝣〰ち挷挵昲㔳㡣收㌹㑢ㄷㄸ㙤㤴㔷〷扡㐴改摥扣ㄸ㙣敦㕣㜶扦昶㠶挶戶搱挸㜴㑡㙢换挲〵晦捤㌸㡣愵扤㠶㐶㍤慡戶挷㕡晣摢㤷〹戸捡㝡㉤攲㙢㔳㕦㕦㔶捤㘸戴㘸挳搸㜰㙤㐵戰㡤昸㑦㍥戴户昰㕦戰慢戱慡ㄱ㔰昴攴㘰㕤ㄵ昴㝤㥡㐰㘸㑥慢㈱て㍦㔶换づ㘸昷㙤㍡愰愵㜵㝥戶愵㘵㍥搷愷㑤㘴慦㙤㥥㘱戴昳㤰㕥㙦敢㄰愶㍣㔴㈹㐴㐵㐵搱㠱㌸挷戱扦㐱㠸ㅦ㜸て㑤摦昱㡤㡤㠳㔵挴戶挰晢㌰㔵攰攰㘲愰〳ㄳ挱愹ㄳ㘶敥㤲ㄸ扤愴戱㙤㠹搸〶换换挳㘳昷昶扡攴㥦〳攷つㄸ㝦敤摡攳㥥㉦ㅢ搶晦㘸㌱搰ㅡ昰ㅣ慢摢ㄱㄱ㠶攰愹晤ㅤ㡤搸ち㌲敥㐷㌰㕤晣搰㍥㐶㕦晢㠴捤愷㘸戰㌷㤰㝣戱㌳昸摣散㡡㥤昰㍦㜷〸摡ㄷ㙣扥㐴㈳㐶愲攱收愸㝤㠵㐶㍤㐴〸昱昹㉡换㔷㙡㘷㤸扤慦搴㜷戰〶戵㉥挶挴㈸㈸昸㙡㘹愴愳㤱㠷㐶ㄶ㈲㠰挰扥〰慡慣〱捦㠱挳㕤攱㈶〱晣㑣晦ち挸晣〱晣捡㜹㄰㡣挶㜵捣〱愰摣散㡡㌰挶㈴㠰ちㄸ㌴㥥㐴ㄱ㔱㤸㈴㠰㉡昴搴㐳晣昴慢〳㐰〴㘶㉦〰㡤㌱戵㉥挶㐴っ㝥㝥〰扥㐶㜰㕦〰㕦㔹〳㥥挳㤶㐹㐴ㅡ挲㉣㌶㘳捡㕦㐰收て愰㍦㠶戵〱㙣㌶㐷攳〰戰愵搹ㄵ㈹〴㤱〰戶愲㘸㙢㌴㈲〳㤳〴㌰㄰㍤昵㄰ㅦ㌸〱愴㘱昶〲ㄸ挴㤸㕡ㄷ㘳㘲㌷昸昹〱㜸扤ㄴ㠰搷慣〱捦㐱搳㌱㠸㌴㠴㔹散挸㤴㕦㉤〹㘰㘷っ㙢㈳搹㡣㐲攳〰㌰摡散㡡㍤ㄱ㐴〲搸㤵愲㌰ㅡ㌱づ㈶〹㈰㠲㥥㝡㠸扦㌸〱㡣㠵搹ぢ㈰挱㤸㕡ㄷ㘳㘲㍣晣晣〰㍣㔶ち挰㝡㙢挰㜳〴户ㄶ㤱㠶㌰㡢㍤㌱㔳昱㐸㐹〰攳㌰慣㡤㘷㌳〱㡤〳㐰慤搹ㄵ㤳㄰㐴〲㤸㐴搱㘴㌴㘲ち㑣ㄲ挰ㄴ昴搴㐳摣攳〴㌰ㄹ㘶㉦㠰改㡣愹㜵㌱㈶昶㠲㥦ㅦ㠰㕢㑡〱戸搹ㅡ昰ㅣ㍦㥥㡥㐸㐳㤸挵ㅣ愶㝣㘳㐹〰晢㘳㔸㍢㠰捤㠱㘸ㅣ〰づ㌶扢㘲〶㠲㐸〰㠷㔰㜴㈸ㅡ㌱ぢ㈶〹㘰㉥㝡敡㈱慥㜶〲㤸〹戳ㄷ㠰捥㤸㕡ㄷ㘳㘲㙦昸昹〱戸戰ㄴ㠰ぢ慣〱捦搱敢搹㠸㌴㠴㔹ㅣ挹㤴捦㉦〹愰ㄱ挳㕡ㄳ㥢㘶㌴づ〰ぢ捣慥愸㐳㄰〹攰㈸㡡㕡搱㠸晤㘰㤲〰摡搰㔳て㜱㠶ㄳ挰ㅣ㤸扤〰ㄶ㌳愶搶挵㤸搸ㅦ㝥㝥〰㑥㉣〵攰〴㙢挰㜳散晣㈰㐴ㅡ挲㉣㡥㘷捡换㑡〲㌸ㄱ挳摡㜲㌶㉢搰㌸〰㥣㘴㜶挵挱〸㈲〱㥣㑣搱㈹㘸挴愱㌰㐹〰愷愲愷ㅥ㘲㤱ㄳ挰㈱㌰㝢〱㥣挹㤸㕡ㄷ㘳㘲㉥晣晣〰㌴㤶〲㌰摦ㅡ昰ㅣ挸㍦ㅣ㤱㠶㌰㡢摦㌳攵㠶㤲〰㉥挴戰㜶ㄱ㥢㡢搱㌸〰㕣㙡㜶㠵㡥㈰ㄲ挰㘵ㄴ㕤㡥㐶攴㘰㤲〰慥㐰㑦㍤挴攱㑥〰㔹㤸扤〰搶㐰ㅦ搴扡ㄸㄳ㜹昸昹〱搸扦ㄴ㠰晤慣〱捦㘹〴㥥〹ㄸ挲㉣㙥㘲捡㜵㈵〱摣㠲㘱敤㔶㌶户愱㜱〰戸挳散㡡㜹〸㈲〱慣愵㘸ㅤㅡ㜱㈴㑣ㄲ挰㥤攸愹㠷㤸收〴搰〰戳ㄷ挰扤㡣愹㜵㌱㈶收挳捦て挰戸㔲〰挶㕡〳㥥㜳ㅡ捤㠸㌴㠴㔹㍣捡㤴挷㤴〴昰ㄸ㠶戵挷搹㍣㠱挶〱攰㑦㘶㔷戴㈰㠸〴昰㘷㡡㥥㐲㈳㡥㠲㐹〲㜸ㅡ㍤昵㄰㜱㈷㠰〵㌰㝢〱㍣挷㤸㕡ㄷ㘳愲ㄵ㝥㝥〰㜶㉥〵㘰㈷㙢挰㜳㠲㘵㈱㈲つ㘱ㄶ㝦㘳捡㍢㤴〴昰㍡㠶戵㌷搸扣㠹挶〱攰㙤戳㉢ㄶ㈱㠸〴昰づ㐵敦愲ㄱ㑢㘰㤲〰摥㐳㑦㍤挴㜶㑥〰㡢㘱昶〲昸㤰㌱戵㉥挶挴㔲昸昹〱攸㕦ち㐰㍦㙢挰㜳㝡攷㔸㐴ㅡ挲㉣扥㘴捡㥢㤶〴昰㌵㠶戵㙦搸㝣㡢挶〱攰㝢戳㉢㡥㐳㄰〹攰〷㡡晥㠱㐶㉣㠳㐹〲昸ㄱ㍤昵㄰搵㑥〰扦㠳搹ぢ㘰〳㘳㙡㕤㡣㠹攳攱攷〷攰搷㕦㑡㝣ㄴ晥挵ㅡ昰㥣㕣㕡㡥㐸㐳㤸㐵㘵㌹㔲摥〰㤹晦㐷攱〰㠶戵㕥㙣慡搱㌸〰〴捤慥㔸㠱㈰㐳ㄹ愸㌷㐵㝤搰㠸㤳搰㤵〰晡愲愷ㅥ攲㕢捣挳晥㌲戴ㄲ㘶㉦㠰㑤愱て㙡㕤㡣〹㥥慦昲〳昰㜱㈹〰ㅦ㔹〳㜳摤愷戶㑥㐳㈴〹㘰㙢愶晣㘱㐹〰摢㘰㔸摢㤶捤㜶捣慥昳摢攰㘰戳㉢㑥㐷愰愱㕣㥣㈱ㄴつ㐵㈳捥㐴㔷〲ㄸ㠶㥥㝡㠸㌷㥤〰捥㠰搹ぢ㘰〷攸㠳㕡ㄷ㘳攲㉣昸昹〱㜸戱ㄴ㠰ㄷ慣〱捦㠹戵㜳ㄱ㐹〲〸㌳攵攷㑡〲㠸㘲㔸㡢戱㠹㌳扢㑥〰㐹戳㉢㔶㈱搰㔰㉥㑥㡡愲㌴ㅡ戱ㅡ㕤〹㈰㠳㥥㝡㠸㈷㥣〰捥㠳搹ぢ㘰っ昴㐱慤㡢㌱㜱㍥晣晣〰㍣㔰ち挰晤搶㠰攷戴摥㠵㠸㈴〱㑣㘶捡昷㤶〴戰ㄷ㠶戵愹㙣愶㌱扢㑥〰㌳捣慥戸〸㠱㠶㜲㜱㘶㔲㌴ぢ㡤戸〴㕤〹㘰㙦昴搴㐳摣收〴㜰㌱捣㕥〰㜵搰〷戵㉥挶挴愵昰昳〳㜰㕤㈹〰搷㕡〳㥥㤳㡡㔷㈰㤲〴㜰㈸㔳㕥㔳ㄲ挰㘱ㄸ搶敡搹ㅣ捥散㍡〱㘴捤慥戸ㄲ㠱㠶攲愹攵㈸捡愳ㄱ㔷愳㉢〱ㄸ攸愹㠷戸搸〹攰㉡㤸扤〰ㅡ愰て㙡㕤㡣㠹㌵昰昳〳㜰㑥㈹〰㘷㕢〳㥥㌳㥣搷㈱㤲〴搰捡㤴捦㉣〹愰ㅤ挳摡㐲㌶㡢㤸㕤㈷㠰㈵㘶㔷昰捣收㔰㉥捥㔲㡡㡥㐶㈳晥㠸慥〴㜰っ㝡敡㈱㔶㌸〱晣〱㘶㉦㠰㘵搰〷戵㉥挶挴つ昰昳〳㜰㜴㈹〰㑢慤〱捦昹搵㥢ㄱ㐹〲㌸㠵㈹㉦㉥〹攰㌴っ㙢愷戳㌹㠳搹㜵〲㌸换散㡡㕢㄰㘸㈸ㄷ攷㙣㡡捥㐱㈳㙥㐳㔷〲㌸ㄷ㍤昵㄰捤㑥〰户挲散〵㜰㍥昴㐱慤㡢㌱㜱㍢晣晣〰攴㑢〱挸㔹〳㥥㤳扤敢㄰㐹〲戸㥣㈹敢㈵〱㕣㠹㘱敤㉡㌶㔷㌳扢㑥〰搷㤸㕤㜱㈷〲つ攵攲㕣㑢搱㜵㘸挴摤攸㑡〰搷愳愷ㅥ攲㐰㈷㠰扢㘰昶〲戸ㄱ晡愰搶挵㤸戸〷㝥㝥〰㘶㤵〲㌰搳ㅡ昰㥣㙡扥ㅦ㤱㈴㠰㜵㑣㜹㝡㐹〰㜷㘱㔸扢㥢捤㍤捣慥ㄳ挰㝤㘶㔷㍣㠰㐰㐳戹㌸昷㔳昴〰ㅡ昱㄰扡ㄲ挰㠳攸愹㠷㤸攰〴昰㈰捣㕥〰㡦㐰ㅦ搴扡ㄸㄳて挳捦て㐰扡ㄴ㠰㤴㌵攰㌹敦晤㈸㈲㐹〰㑦㌱攵㐴㐹〰捦㘰㔸㝢㤶捤㕦搰㌸〰㍣㙦㜶挵㝡〴ㅡ捡挵㜹㠱愲ㄷ搱㠸挷搱㤵〰㕥㐲㑦㍤挴㈸㈷㠰挷㘰昶〲㜸ㄵ晡愰搶挵㤸㜸〲㝥㝥〰㠶㤶〲㌰挴ㅡ昰㥣㠴晦㌳㈲㐹〰敦㌲攵㐱㈵〱扣㡦㘱慤㠳捤〷捣慥㜳つ昸扢搹ㄵ㑦㈱搰㔰㉥捥㐷ㄴ㝤㡣㐶㍣㠳慥〴昰〹㝡敡㈱㌶㜷〲㜸ㅡ㘶㉦㠰㉦愰て㙡㕤㡣㠹㘷攱攷〷愰㑦㈹〰扤慤〱㜷〹㐰搵昳㠸搴㠳㔳户扤㤹㜰㘱晦〶㘳㌱捦㌵㙤㔲㐰㑤昶挴㠵㙤敤㉤昲挴㔸摦㐲㙤换慣㤶昶摡㠶戶〵㡤晡搲㝥〵㙢攲㠰㜹㐶㌳㑥㕢户攲散戵换搶戲㘰㠱㤱搷ち㜵㉤ぢ㕢㜳挶搴摡晦㠵搳摡㔸㍥扣㜴昲㡣㜶戹挰攳摦㍢㔳㡢㄰〲㙢〹ㅥ㘵㔵㉦㈲愰晢㠴㥢慣っ㜷㥣ㅣ㤷㤳㈱〸㙢㍡㠹捥㘹㘸㙦㌴㝡ㄷ攴㠹㘹㌹㕤㕤〰㐵搴〲攴㝢ㄵ收捣挳㠹愸摡扥㠵㈹慤つ昹挶㠶㘶㠳㉦㐶㝦㔳㍡挳㌸〲攷晤昷㘹㘹㙢㘰ㄱ㝥摦挲㥣㔶扤戹㙤〱㑦㘱收㤶㙥㔶搴㤳攷㍡慢ちㄳㅡ㥡摢㌰ㅢ昹㉡㜲扡愶㔰㌷慦㘵㌱㝥て戲戰愹㜹㡡扥愰敤㝦攲㔵ㄱ㝣㔹攴㐳扥㌴愲㕣㤴㤷㡢敡昲敡㝦昷昵〹晣〳摢㔸㍦戳㝣㝣㌰搶搳昶搶㠶散㐲〲㤳昳㠸愲慤㘴㈳㕦挳戲慡㤷㌰攵㍥㔹改㜸〹㕤㤵〶捣戵攸㜷づ扥㈷扤敤ㅦ搹㙣ぢ戹昶㈳搲改昳㑦㌴搳愶散㌷戵戳〶攷㍦晡挵㑡搵换㠸晣㥢㑢ㅥ〶㐰扣㠹戹ち戱っ㠲㙢ㄴ戶㑣慣〹散戹㔷换㘰㐱㙡戸㠶㙥搲㌹㌹ㄹ㘷捤晢ㄴ㘶攸㔹愳ㄱ㈷晢㥢昴昶㑤捣づ慢㉥昰㡢㠶㌶㙢㙣㘲㑢㔳㤳捥㔵㡥扦换愸换改㡤㐶㜵㘱晣挲昶㤶㤹つ捤㕡〱㡤㕣㉦㉤㤳扥〴㈶㝤㠹㜹㕡扥㌰㥢㐵㐰㜲㥡戱㕡㡥搰㕢ㅢ摡攷㌵㌵攴慡搹㘱愱捥晦挴扡㡡㡤扦ㄲ㌰搵㐳敤㑢摣攷昹捤戳敤㜸戹㐷愳㌴㠶攸昸昲㘳㡤㉥ㄷ〱晣ㄳ晦㘶㡤〸㜶㍣昲つ㐵晢〹搱慡昰㠴挱摡㜸扥㤶愷㘲㘱昹㝡ㄹ㉣㜲攷㈴晥㑡〱㥥摡〶㐸㌹挱㘷攵慢㘸扡㉣㈰攸〵㐱㜰㐶㡢㥥㥦慣攷昰ㅢ慢㕥搶㉦慣慡昱搲㜲㔷搳ㅡ㘲㐹挷㐴㔴〹愱晡㘸㔱㐳摥㘸慤愶愱づ扦㈰慢㘴㌱㐸挰㝣つ㜱㜲扢愲慣慡慡㜷戵摦扣愶慡㔸挳慤ㄳ攵捥㕦愸㑤昵挴晦㝣摦昴㔸㉥㙤㌰㔸㠱㔶晢ㄹ搳摡㉦㕣愶扦愱换攵㜱〹㝥愵㘰㈳㥡慡搷㌰攸㝥㙤㡡慢㉢㔰㠳愱㐱㔴㈹㝦㥢挴扡㡦㙡搴㐸挸㠲㤱㉡戹㈰扤ㅤ㠵ㅥ〱戳挶愳㕡晤攰㈹㔰㠷戵摣挸〷捤晤㉢ぢ㑡昸㜲㤴㤷㔷攲愵づ戸㡢攴㍣戳㐵戰愶㍡㐳㔶㠰㠸敤㤰㐲㠰ㄵ㠳扤戹戱㈰㝥㍤㝦敡昳ち慣㌸㤷扤ㄱ晦挹㐷㌰愸㤵㤳㐰㔰扣㠵㔶㉤㜸ㅦ㕡㠲㝣搵㌴㈰挷㜱㉦㌴攲敦攸昲敤ㅦ㤳敡捤㑡㝣㡣ㅥ摦戰㜰㌴て㙣攴挳戵㌳ㄴ㥦挰捡ㅤ愲ㄶ㘰㤰㑦㌱挵晤㡣扤摥㔵挳摡晤㝡昷㌹㍤昰搴昸㙢㐱戵摥㠹㉦㘰㔱㈹㜳昶搶㡢挹㤷㔴敢㑤攱㤷晥㠲㍥ㄴ昴愵攰㉢〸昸㠲〶㌶㐱捦〶挵ㅦㄷ昹㠰ち㐱〳㔰摦㌹㠲㍡㐰㙤捡愰㥢㌱攸捦㄰戸㐱晤ち㕢㌷愰昸㥡㐸㔰晤ㄹ㠴㑢㔹〴㙡㜳㔸扢〷㔵づ㌷〹㙡ぢㄹ挴散〸㤶ㅥ昸㠰摡ㄲㅡ㙤㉢ち㔹㤶攰㈳搸㥡㠲㠱ㄴ戰㔲㐱㠲摡〶㍤ㅢㄴ㝦〲攵〳㙡㍢㘸〰㡡搵ち㉡愸〳搴㈰〶ㅤ捣愰慣㉣㜰㠳㘲㌹㐱㌷愰㔸㙣㈰㐱つ㘵㄰㔶ㅤㄴ㠱ㅡづ㙢昷愰㔸㥤㠰㍦晣敥㡤㐱㌰㈱㥦㉣㔱㔰㈹㍢搶愸敤愱搱㜶愰㤰攵ぢ㍥㠲ㅤ㈹搸㠹〲㔶㌴㐸㔰㍢愳㘷㠳攲て戵㝣㐰㡤㠲〶愰〶㌹㠲㍡㐰敤挲愰愳ㄹ㤴ㄵ〸㙥㔰㉣㍢攸〶ㄴ㡢ㄲ㈴愸㌰㠳戰㍡愱〸㔴ㄴ搶敥㐱戱㡡〱㝦㌸慣挹㈰ちㄴ㑢ㄹ㝣㌸挴愱搱ㄲㄴ戲捣挱㐷㤰愴㈰㐵〱㉢ㅦ㈴愸㌴㝡㌶㈸晥扡捣〷搴㙥搰〰ㄴ慢ㅦ㔴㔰〷愸摤ㄹ㜴て〶㘵愵㠲ㅢ搴㌸搸扡〱㌵ㅥㄲ〹㙡㑦〶㤹㠰㕥ㄱ愸㜱戰㜶て㡡搵づ昸㐳㈹〴㠳㈸㔰㉣㜹㔰㈹㍢搶愸〹搰㘸ㄳ㈹㘴㌹㠴㡦愰㤶㠲㐹ㄴ戰㐲㐲㠲㥡㡣㥥つ㡡扦㠱昳〱戵ㄷ㌴〰挵㉡〹ㄵ搴〱㙡㉡㠳㑥㘳㔰㔶㌴戸㐱戱㡣愱ㅢ㔰㉣㜲㤰愰㘶㌰〸慢ㅤ㡡㐰捤㠲戵㝢㔰慣㡡挰ㅦ㝥㍢挷㈰ちㄴ㑢㈳㔴捡づ㔰晢㐰愳敤㑢㈱换㈶㝣〴戳㈹愸愳㠰㤵ㄴㄲ搴ㅣ昴ㅣ愰㝣㌷扤晤愱〱㈸摤ㄱ搴〱敡〰〶㍤㤰㐱㔹昹攰〶挵㜲㠷㙥㐰戱ㄸ㐲㠲㍡㤸㐱㔸ㄵ㔱〴敡㔰㔸扢〷挵敡〹晣攱搷㜶っ愲㐰戱㠴挲㠷挳㘱搰㘸昵ㄴ戲扣挲㐷㜰㌸〵㍡〵慣戸㤰愰戲攸搹愰昸㝢㐲㥦㌵㉡てつ㐰戱敡㐲〵㜵㠰㌲ㄸ戴挰愰挷㐳攰〶㜵㈲㙣摤㠰㘲搱㠴〴㌵㡦㐱㔸㍤㔱〴敡㐸㔸扢〷挵㉡ぢ晣攱昷㜹っ愲㐰戱搴㐲愵散㔸愳ㅡ愱搱㥡㈸㘴ㄹ㠶㡦愰㤹㠲ㄶち㔸㤹㈱㐱㉤㐰捦〶挵ㅦ㐱晡㠰㙡㠵〶愰㔸㥤愱㠲㍡㐰戵㌱㈸慦㤰㈰㔸㐹攱〶挵昲㠹㙥㐰戱戸㐲㠲㕡挴㈰慣戲㈸〲戵〴搶敥㐱戱ㅡ〳㝦㌸昶捥㈰ちㄴ㑢㌲㔴捡づ㔰㐷㐳愳ㅤ㐳㈱换㌵㝣〴挷㔲㜰ㅣ〵㔷㐰㈰㐱晤づ㍤ㅢㄴ㝦慡改〳敡㜸㘸〰㡡㔵ㅣ㉡愸〳搴〹っ㝡㈲㠳戲攲挲つ㡡㘵ㄶ摤㠰㘲ㄱ㠶〴戵㠲㐱㔸㡤㔱〴敡㈴㔸扢〷挵慡つ晣攱㐷㝦っ愲㐰戱㜴㐳愵散〰㜵ち㌴摡愹ㄴ戲慣挳㐷㜰ㅡ〵愷㔳挰㑡て〹敡っ昴ㅣ愰㝣搷愸戳愰〱㈸㔶㝢愸愰づ㔰㘷㌳攸㌹っ捡捡っ㌷㈸㤶㘳㜴〳㡡挵ㅡㄲ搴㉡〶㘱搵㐶ㄱ愸搵戰㜶て㡡搵ㅤ昸挳敦〲ㄹ㐴㠱㘲㠹㠷㑡搹〱敡昷搰㘸ㄷ㔰挸昲てㅦ挱㠵ㄴ㕣㐴〱㉢㐲㈴愸㡢搱戳㐱昱㐷戱㍥㙢搴愵搰〰ㄴ慢㐲㔴㔰〷愸换ㄸ昴㜲〶㘵〵㠷ㅢㄴ换㌶扡〱挵愲づ〹敡㑡〶㘱㜵㐷ㄱ愸慢㘱敤ㅥㄴ慢㐰昰㠷㕦ㄲ㌲㠸〲昵づ愶㔴捡づ㔰搷㐰愳㕤㑢攱扢晥㠲敢㈸戸㥥㠲昷㈰㤰愰晥㠰㥥つ㡡㍦摤昵〱㜵〳㌴〰挵敡ㄱ㌵㔷〷愸ㅢㄹ昴㈶〶㘵愵㠷ㅢㄴ换㍢扡〱挵攲て〹敡ㄶ〶㘱ㄵ㐸ㄱ愸摢㘰敤ㅥㄴ慢㐵昰㠷摦ㅥ㌲㠸〲挵㤲ㄱ㤵戲〳搴ㅤ搰㘸㙢㈹㘴㌹㠹㡦㘰ㅤ〵㜷㔲挰ちㄳ〹敡㉥昴㙣㔰晣㠱戱て愸㝢愰〱㈸㔶㤹愸愰づ㔰昷㌲攸㝤っ㕡㠹㕣摣愰㔸〶搲つ㈸ㄶ㠹㐸㔰て㌰〸慢㐵㡡㐰㍤〴㙢昷愰㔸㔵㠲晣昰㙢㐵〶㔱愰㔸㕡愲㔲挶愴晡㔲晣㝦搰㘸㡦㔰挸戲ㄳㅦ挱愳ㄴ慣愷㠰㤵㈸ㄲ搴㘳攸搹愰昸㌳㘸ㅦ㔰㑦㐰〳㔰慣㐶㔱㐱ㅤ愰㥥㘴搰㍦㌱㈸㉢㐷摣愰㔸㉥搲つ㈸ㄶ㤳㐸㔰㑦㌱〸慢㑡㡡㐰㍤〳㙢昷愰㔸㝤㈲㐱㍤换㈰ち搴㄰㔸㔵捡㤸㔴愰晥〲㡤昶ㅣ㠵㉣㑦昱ㄱ㍣㑦挱ぢㄴ戰㘲㐵㠲㝡ㄱ㍤ㅢㄴ㝦慣敤〳敡㘵㘸〰㡡㔵㉢㉡愸〳搴㉢っ晡㔷〶㘵㠵㠹ㅢㄴ换㑡扡〱挵愲ㄳ〹敡㙦っ挲敡㤳㈲㔰慦挳摡㍤愸㈴摣㈴愸㌷ㄸ㐴㠱㘲愹㡡㑡ㄹ㤳ち搴㥢搰㘸㙦㔱㤸昶ㄷ扣㑤挱㍢ㄴ戰戲㐵㠲㝡ㄷ㍤ㅢㄴ㝦㔲敥〳敡㝤㘸〰㡡搵㉤㙡慥づ㔰ㅤっ晡〱㠳戲ㄲ挵つ㡡攵㈷摤㠰㘲㜱㡡〴昵㜷〶㘱㤵㑡ㄱ愸㡦㘱敤ㅥㄴ慢㔹㈴愸㑦ㄸ㐴㠱㘲㐹㡢㑡ㄹ㤳ち搴愷搰㘸㥦㔱挸㜲ㄷㅦ挱攷ㄴ㝣㐱〱㉢㘰㈴愸㉦搱戳㐱昱㠷敦㍥愰扥㠶〶愰㔸〵愳㠲㍡㐰㝤挳愰摦㌲㈸㉢㔶摣愰㔸愶搲つ㈸ㄶ戱㐸㔰摦㌳挸攱攸ㄵ㠱晡〷慣摤㠳㘲搵㡢〴昵㈳㠳㈸㔰㉣㝤㔱㈹㘳㔲㠱晡㈷㌴摡扦㈸捣晢ぢ㝥愲㘰〳〵〶〴ㄲ搴捦攸搹愰昸㙢㝤ㅦ㔰扦㐲〳㔰慣㤶㔱㜳㜵㠰摡挸愰㘵㌸〴㉦㔸搹攲〶挵㜲㤶㙥㐰戱搸㐵㠲挲㔱摡㌲戱〸扤㈲㔰昸捤敢㙦〰戵〴㙥ㄲ㔴ㄵ㠳㈸㔰㉣㤱㔱㈹㘳㔲㠱ち㐰愳昵愲㤰攵㌳㍥㠲㙡ち㜸㔱㌵挱㡡ㅡ〹㉡㠸㥥つ㡡搷ㄴ昰〱搵〷ㅡ㠰㘲㔵㡤ち扡㠹㥣慢㍣ㄴ摣㤷㐱㌷㘱㔰㔶挰戸㐱戱散愵ㅢ㔰㉣㡡㤱愰㐲っ挲敡㤸㈲㔰㥢挱摡晤ㅡ挵㉡ㅡ〹慡ㅦ㠳㈸㔰㉣愵㔱㈹㘳㔲㠱敡て㡤㌶㠰㐲㤶搹昸〸㌶愷㘰ぢち㔸㜹㈳㐱㙤㠹㥥つ㡡ㄷ㐲昰〱戵㌵㌴〰挵敡ㅢㄵ搴戱㐶つ㘴搰㙤ㄸ㤴㤵㌲㙥㔰㔷挲搶つ愸慢㈰㤱愰戶㘳㄰㔶搱ㄴ㠱ㅡっ㙢昷愰㔸㙤㈳㐱つ㘱㄰〵敡㕡㔸㔵捡㤸㔴愰㠶㐲愳つ愳㤰攵㌸㍥㠲攱ㄴ㡣愰㠰ㄵ㍡ㄲ搴昶攸搹愰㜸戹〶ㅦ㔰㍢㐲〳㔰慣搲㔱㐱ㅤ愰㜶㘲搰㥤ㄹ㤴ㄵ㌵㙥㔰㜷挱搶つ㈸ㄶ搹㐸㔰愳ㄸ攴ㅥ昴㡡㐰㡤㠶戵㝢㔰慣捡㤱愰㜶㘵㄰〵㡡愵㌹㉡㘵㑣㉡㔰㘱㘸戴〸㠵㉣摢昱ㄱ㐴㈹㠸㔱挰㑡ㅥ〹㉡㡥㥥〳㤴敦ㅡ㤵㠴〶愰ㅥ㜱〴㜵㠰㑡㌱㘸㥡㐱㔹㜹攳〶挵㜲㥢㙥㐰戱ㄸ㐷㠲摡㡤㐱㔸㤵㔳〴㙡て㔸扢〷挵敡ㅤ〹㙡っ㠳㈸㔰㉣攱昱攱戰㈷㌴摡㔸ち㔹摥攳㈳ㄸ㐷挱㜸ち㔸昱㈳㐱㑤㐰捦〶挵ぢ㘳昸慣㔱戵搰〰ㄴ慢㝥㔴㔰〷愸㐹っ㍡㤹㐱摦㠵挰つ㡡㘵㌹摤㠰㘲搱㡥〴戵ㄷ㠳戰㝡愷〸搴㌴㔸扢〷挵㉡ㅦ〹㙡㍡㠳㈸㔰㉣昵㔱㈹㘳㔲慤㔱㌳愰搱㘶㔲挸㌲㈰ㅦ挱㉣ち昶愶㠰㤵㐱ㄲ搴㍥攸搹愰㜸昹づㅦ㔰戳愱〱㈸㔶〷愹愰づ㔰㜵っ㍡㠷㐱㔹㑢㈰㤳摤㡦㍤㉢搹㉡㥥て㜶㥦收昴㥣㠲㤶㜳㈸昰㘴㜴㕤晢搲㐶ㄴ〰㜰㤲愷㍤捤㈹㥥挰つ㑡ㅢ㑥挶戶戴攲㈴㔳愵晢㑡〴戶敦㜳㤸㜱敦晥慥慢㍣㐸㌷㡥昰㕣㜷搵つㅢ扣㔷㌲戰晤㤹㜸攷㑦扥改挳㐷攰〰愴搸㝦㘶㐳慥戵愵慤愵搰㍥戸づ挵㉤㠳㜹搵㡣㐲㔹㔹㜸㝣搵ㅦ㄰搱㜷㥥㕣戰捡㘶㕥㌸㜲ㄱ㝦㐵ㅥ㥣摦摣戲戸㔹㘶㔳搵挶㡢㠷㐸㕥扤㝡㜱㌶㐱捥㠷㡦㘱㠰ㄷ攲㜹㜱㍡㙢〷愱敤㕢ㄱ攲㠹㘵晣㤵〵づ㐶㝦挴挴〹ㄳ㘷搷㈷ぢ戱㜰㌸㤹捣敢改ㅣ㉥换㤸㈹攰攲㠲扡ㄱ捥㠷㌳挹㘸㈶ㄱ㌳㘲㠱㐳㙣㘹㈶㤶㑡㘷攳攱㕣㌸㥣㠸挷㡤㙣㉣㔳挸愶㘲戹㠸㤱㡥愶ㄳ愹㕣㌲ㄹ攲㈹㙢㠶搷づ㠵㡦㌶ㄷ㑤㠸㘷慡愵改㌰㥡敡㘹攲㜹㙢㘹愲㐰㑡慢捡昱愱攷户㥥㑥㠶㔳㤹挸㡡㥣挸ぢ愳戲㔷㉦㌱挲㜵㔹っ捦㘹㘸晢扡〲㠱〰捦㐲㔷㕤づ捣扦捤愹昸㔵愴㌳㍦扡㘹㌹收㥤㐷ㄳっ㔵挰挰㠴〲〶摡捤㈶㑥愸挷敦摤搵㉦攰戹收〵ち戰昷㠱㕤㥥㙡挷〵㐵摢〲㐷挰戲㈹㉣挵ㄷ〸つ捣㠳㜹ㄳ㤸ㅤ攵㌸愱㑡㉢扡搶挱搹づ㘵㌳ㅦ㌲㙤〸愶㐴〰㠳昲㠵㙦㠲㠹ㄳ昲㔹つ㉢㌷ㄶ戱ち㑢挹㔵ㄴ〳昸㌵㈸㈴㕣挵挴㌹戰㜰㌵㉢㕥㑤㌴㌵㥦愳愰挳㙡ㄲ㐴㥦慦㔰愰ㄵ㝤㜳㌵㐹㐷㔲搱㝣㌶ㄵ㑥ㄴ㜲搱㜸㌶ㅡ捥攴搳㤹㜸㌴ㄷ㑢㈴攲㐶㍣㤲㌲〲㙤戶搴㌰㈲㐶慥㘰ㄸ㠹㔴㌴ㄹ㑦挵昲㝡㉣㤷㉤㐴戳攱㐴戶㔰挸攵㈲昱㔰㙦㉢扣搶づㅦ㙤㈱㥡㔰ㅦ㘵敡㕣㑤晡㉡㤳慤ㄲ㈱㥡昰ㄴ㈷㘱ㄱ昸㌲㘲ㅡ挷㠴ㄹ攵㔸㌴挱搰愶㌰㘰愲㑣攳换愱㤱扤㐶摣ㅡ攱㠶㌶㔳㠳ㅤ㔴散挴㘶㌹〷㜷挴㤴攸㡦㐱㐹㜳㈵㑣㌶捤捤㘱㤵㌴㡦挶捣扣㌴㤷挰敡愵戹㠵㥡捦愹〸〵㥡㕢愲㉦㘹㥥㠶扥㐹搳搰ぢ改㐲㈱愲㘷ㄳ㝡㍣㥥ぢ攷昵㔴㈴㤲挸敡愹㑣㌶ㅦ㑦㘷㈳愹挰改戶㌴㥣捣㈷㡣㘸㌲㠹㑢㙥收攲戹㑣㕥〷敤㜸㍣ㅡぢ㐷昲挹㝣㍡㤹づ㙤㘵㠵搷捥㠰㡦㜶㈶㥡搰搶捡搴㐹㜳愰㌲搹㉡戱ㅤ㑤㜸㡡㘶㈷捤昳ㄸ㘵㌵㥡㘰㘸㄰〶㌱攱㑦㜳戰ㅡ散愰㈲捣收ㄲ扡敥㑡㥡㐳ㄹ㤶愶换㘰戲㘹づ㠷㔵搲捣晡搲㍣摣㤷㈶㑦㠸换㈴慥㐲ぢ㥡摢愳㉦㘹㕥㡤扥㐹㔳㌷㜲戹㜰㈴ㅢ㑥㈷愲㤱㜸戸㤰㐹挷㔳㔱晣㡢愵昵㙣㈴㤹搳愳㠱㌵戶㌴ㅦ㡤ㄴ挲戸〰㙤搶搰㌳戸㤶㜲㈴㕢㐸攵昲㘹㍤ㅦ搵ぢ搹㘴㌲㤶〸昱戴㍡挳㙢搷挰㐷扢ㄶ㑤㘸㐷㘵敡愴戹㤳㌲㔱㈰愵㘲ㄴ㑤㜸㡡晤㥤㌴㙦攴昸㑤㘸㠲愱㕤㌰㠸〹㝦㥡愳搵㘰〷ㄵ㈹㌶㙢改㥡挴㤴〸㌳㉣㑤㜷挲㘴搳㡣挲㉡㘹㑥昳愵戹㤷㉦㑤㥥㌵㤷㐹摣㡢ㄶ㌴攳攸㑢㥡昷愱㙦搲捣挵㤲昱㑣づ㐸昲戹㙣㍣㤱㠹㘶戳㐶㍡㡥慤㍥㤱〹㘳㈳搶㈳㠱晢㙤愹ㅥ㡢㠴昱收㤱捦㈵攲搹㜸㉡ㅦ捤㘶㔲㤹㜴ㄶ㤷㡥㑤挵昰㍥ㄲ㑢㠷㜸敥㕤搲㝣〰㍥摡㠳㘸㐲㐹㘵敡愴㤹㔲㈶ち㌴㑡挵㙥㌴攱㈹昶㜴搲㕣捦昱挷搰〴㐳扢㘳㄰ㄳ晥㌴昷㔰㠳ㅤ㔴散挹收㘹扡㡥挱㤴搸㤳㘱㘹㝡ㄶ㈶㥢收㌸㔸㈵捤愸㉦捤戰㉦捤昱㙡㍥㉦㈰ㄴ㘸㑥㐰㕦搲㝣ㄱ㝤㙢扦㔹搰挳愹㝣㈶ㄷ㑦㈵戲昱㔸㌴㠷㌵㌲㥤㡦㘴ㄲ搹ㄸ㔶㑣摤㈸〴㕥敡㤴愶昵㐸づ㌴㌳戹㌰慥昲㥢挴ㅡ㥡㡡挴㘳㜱散㑢ぢ搱愸㤱㉦㠴㈶㕡攱戵㤷攱愳扤㠲㈶㔴慢㑣㥤㌴㜹㤶㕥㌲户㔵㘲㉦㥡昰ㄴ摢㍢㘹扥挱㈸㙦愲〹㠶愶㘲㄰ㄳ晥㌴愷愹挱づ㉡㈶戱改愰㙢㉤愶挴っ㠶愵改㐳㤸㙣㥡戳㘰㤵㌴户昶愵戹愵㉦㑤㥥㝦㤷㐹㝣㠲ㄶ㌴昷㐱㕦搲晣ㄴ㝤㤳㘶㈱㤷挰攵㠹㜳㤱㐸㉣㥣㡤㐷㈲改戴ㄱ㡤㤳㈷㜶愲搱㜴㉡慢〷㍥戳愵㠹㘸㍡㙢挴㌲昸㐰㤳挷晡㥣㐹㘴昴戰㠱ㄵ戵㄰捤ㄷㄲ㝡㈲㤲て敤㙢㠵搷㍥㠷㡦昶〵㥡搰㙣㘵敡愴挹㔳昹㤲㈶〵㔲㉡昶愷〹㑦戱㠹㤳收㜷ㅣ晦ㅥ㑤㌰㜴〰〶㌱攱㑦昳㐰㌵搸㐱挵っ㌶ㅢ攸㍡ㅤ㔳攲㘰㠶愵改ㄷ㤸㙣㥡㠷挲㉡㘹㤶晢搲㉣昳愵挹㤳昴㌲〹㔱㈵㘹ㅥ㠶扥愴㔹㡥扥㐹㌳㙡挴㡣㔴㌸ㄶ挵㠵㥤㔳昱㑣㈴㤹㐹敢愹㐲㌸㥣㉥挴愳㝡慥㄰捦〷㉡㙣㘹㌲㠹ぢ㜹㐷昰昱㌰㤹㡥挵昵㐸㈱ㄳ㉥攴ㄳ搱㤸ㅥ㡤㠴昳搱㕣㌲ㄷ慡户挲㙢㤵昰搱慡搰㠴づ㔷愶㑥㥡扡㌲㔱㈰愵㈲㑦ㄳ㥥攲ㅦ㍦㌹摥搳㝢㜳扣て㥡㘰㠸攷昴㑢搲㉣愸挱づ㔲慢㘳搳㡦慥戳㐹㜳ㅥ挳搲㌴〰㈶㥢收㤱戰㑡㥡㥦㘲㠶摥昷昴㡦㘱昵扥愷捦㔷昳搹ち愱戰㙥㌶愲㉦㘹㙥㡤扥㐹㌳ㅣ㌶ち㔸挵愲㠵㑣挱㠸挷㜲㜹慥㜷㝡㌲㙡〰㤳ㄱ㑥敢㠵挰㐰㕢㥡捦攷昰收㥤挹愵ㄲ㠹㘸㕣〷晢㝣㔲搷搳〵散て戲㠹㑣摣搰㐳㑤㔶㜸㙤ㅢ昸㘸摢愲〹㌵㉢㔳㈷㑤ㄶ〵挸㜵㤳〲㈹ㄵ慤㌴攱㈹摥㜶搲ㅣ挶昱攱㘸㠲㈱㥥昸㉦㐹戳㕤つ㜶㤰ㅡ㉦ㄲ愱㡤愴敢㐱愴戹㠸㘱㘹摡〵㈶㥢收ㄲ㔸㈵捤ㄷ㝤㘹㍥敦㑢㜳愹㥡㑦〴愱㐰昳㘸昴㈵捤㈸晡㈶捤㥣㤱㐹ㄹ昱㘴㔸㑦㘰ㄷ愸愷昰敤㈴㔱㠸㘷㔳愹㍣㍥㍡㠵㘳戹㐲㈰㘶㑢挳愹㙣ㄸ㤷昵换㘶㌲㜸愳捡愶㌲ㄹ㍤㤷㌷㡣㜴㍡ㄳ挹㈶ㄲ㘹㈳ㅤ㍡挶ち慦挵攱愳㈵搰㠴㡥㔵愶㑥㥡慣ㅣ㤰㌴㙤㤵㌸㥥㈶㍣挵ㄳ㑥㥡扢㌳捡ㅥ㘸㠲愱ㄳ㌰㔸㤲收㠹㙡戰㠳搴㜴㌶ㄳ改㝡㌸愶挴ち㠶愵㘹ㄲ㑣㌶捤㤳㘰㤵㌴敦昳愵㜹㡦㉦㑤搶〴挸㈴愶㈲ㄴ㘸㥥㠲扥愴㌹つ㝤㤳㘶ちㅦ挶㔳㌱㍤㤹㡣ㄶち戸戸㝣㌲㠳户ㄶ㙣晤昸搰㘳㘴愲㝡㉡ㄷ㤸㙥㑢昳㍡㍦ㄳ改㜹㍤ㅦ挹攲晥ㄱ搹㜴㌶㠵て愰戸㈰㝣ち㥦戲昰㘱㈰㜴慡ㄵ㕥㥢〱ㅦ㙤㈶㥡搰㘹捡搴㐹昳㜴㘵戲㔵攲㉣㥡昰ㄴ户㌸㘹搶㌱捡ㅣ㌴挱㄰㑢〸㑡搲㍣㐷つ㜶㤰摡㍣㌶㠷搰昵〸搲㕣挵戰㌴捤㠵挹愶戹ㅡ㔶㐹昳㙡㕦㥡㔷晡搲㘴攱㠰㑣㐲㐷㈸搰晣㍤晡㤲㘶ㄶ㝤㙢摤挴㌷ㅡ扣㉢敢改㙣㍥挳捤㌷㙤ㄴ愲㠵㔸㌲㤲挰扥ㄱ㕦㠵搳㠱㥣㉤㡤昳㤳㔱㕥㡦㠴ぢ㐶ㄸ敦㔱㈹㕤捦愶挳搹㐴㍡㤳搵㌳戹㑣㈴ㄳ扡挰ち慦攵攱愳ㄹ㘸㐲ㄷ㉡㔳㈷捤㡢㤴挹㔶㠹㑢㘹挲㔳晣摥㐹㜳㍥愳㌴愲〹㠶㔸㘷㔰㤲收攵㙡戰㠳搴㕡搸戴搱㤵扦㈰ㄱ㔷㌲㉣㑤ぢ㘱戲㘹㕥つ慢愴㜹㥡㉦捤㔳㝣㘹慥㔱昳㔹㡡㔰愰㜹つ晡㤲收搱攸㕢㌴ㄳ昹㌸扥㔹㘲ㅢづ㘷攲戹㐸㌴ㄳ㡤ㄸ挹㜴㈱ㅣ挵㐶㥤㑤愴ㄲ㠱㘳㙣愹㤱㑤挵㜳㜸户挱昵㘵㘳昱㜴㍥㤷㑥ㄵ戲搸㠱㠲㘹㌲㔶挸挷㌲㈱搶㈸挸㙤昸㔸昸㘸挷愱〹㕤愷㑣㥤㌴㔹愸㈰㔵ㄴ㘸㤴㡡ㅢ㘸挲㔳晣捥㐹㜳㌹挷㔷愰〹㠶㙥挴㘰㐹㥡㌷愹挱づ㔲㕢挴收㜴扡㉥㈴捤㕢ㄸ㤶愶㌳㌹㈳㕡昸扣つ㔶㐹戳搵㤷收〲㕦㥡户慢昹㥣㡢㔰愰㜹〷晡㤲收㉡昴㑤㥡㔹扣搷攴昰挵㐷㡦ㄷ挲昸㄰ㄹ㐹ㅢ〹㈳ㄵ㡦攴㔳㤱㐴〴㥦㥥戲㠱昳㙣㘹㌸㤷挰〷愸愴㤱㑡ㅢ戹㜸㌶ㅣ搷愳昸慣㤹搳㌳挹〲㕣㜳改㐲㠸㠵っ㤲搳㙡昸㘸攷愳〹慤㔳愶㑥㥡慣㘶㈸㔶㠹㝢㘸挲㔳ㄴ㥣㌴㉦㘱㤴㑢搱〴㐳昷㘲戰㈴捤晢搴㘰〷愹ㅤ挷㘶つ㕤㜹攱て昱〰挳搲㜴㉤㑣㌶捤㠷㘰㤵㌴て昶愵㜹愰㉦捤㠷搵㝣晥㠸㔰愰昹㝦攸㑢㥡㌷愰㙦搲挴㈷㜲〳㝢㍦㈳愵攷昱攵㍢ㅥ〷搶㕣㔴捦㐶昳昱㑣慣㄰㐹挴〳㌷摡㔲㝣㌷㡦愵㔲㍡㍥ㅦ攱搳㘸㈲㠹㙦㑤㌹㍤㤲挸攱㠳ㄲ扥㙣愶攳昱搰㈳㔶㜸敤㈶昸㘸㌷愳〹㍤慡㑣㥤㌴搷㉢㤳慤ㄲ㑦搰㠴愷㤸攵愴戹㤶㔱搶愱〹㠶㔸搶㔰㤲收㥦搴㘰〷愹慤㘰㜳㍦㕤㤷㤳收㔳ㄸ㤴㌴ㅦ㠴挹愶昹っ慣㤲收〴㕦㥡攳㝣㘹㍥ぢ㈷㤹挴㈳〸〵㥡㝦㐱㕦搲㝣ㄴ㝤㙢㑢㑦㈶㜳〵慣㘸昸㔶㠳㘳㐷㔹㍤ㅤ挵㝤㘰㤲愹㘴㌸㤱挴昷㥥㘸㉥戰摥㤶ㅡ昸㌶㥥㌳㜰っ㈹ㄳ㑢㘳㤳捦㘲ㅢ㡦攷ㄳ戹㔸ㄸ摦㑡昳㝡㈶ㅦ㘲㐹㠴㕣敢ㅥ㠳㡦昶㌸㥡搰昳捡搴㐹昳〵㘵戲㔵攲㘵㥡昰ㄴ㐹㈷捤愷ㄹ攵ㄹ㌴挱㄰㙢ㅦ㑡搲晣慢ㅡ散㈰挸搳搹扣㐴搷搳㐸昳㙦っ㑢搳㉢㌰搹㌴㕦㠷㔵搲摣搹㤷收㡥扥㌴摦㔰昳㜹つ愱㐰昳㑤昴㈵捤搷搱㌷㘹㐶ぢ搱㜰㍥㤵搰搳ㄱㅣ㤴挵㍢㜹㌶㡢慦㥡昹㔸〱㉢㘶愱愰挷挲㠱㌷㙣㘹㌲㘲攰㈰慦慥ㄷ戰㜳㡤攳づ㌳改㐴㈲㠵㡦㐷昹㔸㍥㡦愳㑦扡ㅥ㘲摤㠴愴昹㈶㝣戴户搰㠴摥㔶愶㑥㥡敦㈸ㄳ〵ㅡ愵攲㝤㥡昰ㄴ摢㌹㘹㜶㜰晣〳㌴挱㔰〷〶㑢搲晣㐰つ㜶㤰摡㉡㌶㥦搱㤵搷㌷ㄱ㝦㘷㔸㥡扥攰㡣㘸攱昳㘳㔸㈵捤捤㝣㘹㠶㝣㘹㝥愲收昳つ㐲㠱收愷攸㑢㥡摦愲㙦搲㡣攵戱㠳捣愴搳昹㐲挴㠸攷挳戱㌴㡥㈸㐵昰㌱㈹ㅦ换愵搲戸㡢㔱攰㍢㕢㥡㑢㠶ぢ㝡㍣ㅢ㡢ㄴ㜰ㄸ㍣ㄵ㐹攱㕤㐸挷㐱扡㘴㈴㠷慦㥢㤹㙣㈶昴㤹ㄵ㕥晢ㅥ㍥摡て㘸㐲㥦㉢㔳㈷捤㉦㤴挹㔶㠹慦㘹挲㔳〴㥣㌴㌷㌰捡捦㘸㠲愱㙦㌰㔸㤲收户㙡戰㠳搴㉥㘲㔳ㄱ㐰挳㡢愵㠸敦ㄹ㤶愶㉡㤸㙣㥡晦㠰㔵搲晣改㕦㝥摦㠵晥〹慢昷扢搰㡦㙡㍥扣㌹ㅡ㘸晥ㄳ㝤㐹㌳㠸扥㐹㌳㕢挸攷㤳㈹㈳ㅣ㡥㈶㐰㌳㡡㜵㌴ㄵ换㘲㔵换㘶㜱㘰㈸㤷㉦〴㝡摢㔲ㅣ摢㡣㘳㐷愰ㄷ攲ㄹ㈳㡥㉤㕣㑦㐵㜳搸戵㘲㤷㤹挴㌹〸㈳ㄹ晡㤷ㄵ㕥敢〳ㅦ慤㉦㥡搰㑦捡搴㐹㜳㠳㌲㔱㈰愵攲㔷㥡昰ㄴ㕦㘲㌱散愳挵晤㌸摥ㅦ㑤㌰戴ㄱ㠳㈵㘹㜲㐴づ㜶㤰摡㤵㙣〶搲昵ち㑣〹㔹㕡㐱搳戶㌰搹㌴㉢愱㤷㌴摦昷愵昹慥㉦捤㉡㌵㥦㈱〸〵㥡〱昴㈵捤愱攸㥢㌴ぢ搱ㄴ㜰攰㐰㝢㠱挷摡㤳搹㑣ㄸ昷㜵挳扢㑤挶㠸㐶㘳㜸攷づっ戳愵搹㘸㌲慢㈷㜲㌸㜴ㄷ㉢攰㠳㔱㍣㕤挰㜷晣㙣ㄲ㥦㔶㌳昹ㄸづㅢ㠷㔸愶㈱户昴攱昰搱㐶愰〹㔵㉢㔳㈷㑤搶㙡ㄴ慢㐴ㅦ㥡㐸昳慦㑥㥡㈳ㄹ㘵ㄴ㥡㘰愸㉦〴昸昳㍦敡挱㍡つ㌹㈸㘹㕥㑦㔹㡣慥搷㤱愶慣扦愰㈹〱㤳㑤㜳㌳攸㈵捤愷㝣㘹晥挹㤷㘶㍦㌵㥦っ㐲㠱㘶㝦昴㈵捤摤搰㌷㘹敡㌸㔴㠴㙤㍤㠶捦敥挹㜸〲挷㉣㤳搹㕣㉡㤷㐹㘶㜰㔸㈸㥦挶攷捤摤㍢愵攱㐲〱㕦敡戱㜶收ぢ昱㐴っ摦攲昱扤㍤愹攷攲戸㌲㝤㌶㤷换㠵〶㔸攱戵㍤攰愳㡤㐱ㄳ㘲〹㠷㐴搷㐹㤳〵ㅤ搲㘴慢〴㉢㌶㈴捤㠷㥣㌴㈷㌲㑡㉤㥡㘰㘸㈰〴昸昳愷戹㡤ㅡ㤴㌴㙦愱㙣㍡㕤㜹㑤ㄸ戱ㅤ〶攵㤶㍥ㄳ㈶㥢收㘰㔸㈵捤㍢㝣㘹摥收㑢㤳愵ㅡ昸挳㉦㕥㄰ち㌴㔹㤶㈱㘹捥㐶摦愴㘹㐴㜱挰ㅤ〷㠹つ㝣㝡㡣攷㜰挴㈳㥥㑤㘶昱攵㌲㥢挷ㄷ愲㝣㍡ㅢ愸戳愵㈹ㅣㅤ㌶搲〵㝣挱捣攲つ㉢㥢捥㘴昲㠵㔴㉡㠹㐳昴㌹㈳㤲捣㠷㐳挳慣昰摡ㅣ昸㘸晢愱〹つ㔷愶㑥㥡㈳㤴㠹〲㈹ㄵ㍢搲挴㜵昳㍡㈷捤㐳㌸㝥㈸㥡㘰㠸㤵ㅤ昸昳愷挹㡡て㌹㈸㘹摥㐹㔹㡥慥敢㐸㜳ㄴ㐶㈴㑤〳㈶㥢㈶㉢㌹㈴捤㡢㝤㘹㕥攸㑢㤳昵ㅣ㜲㍥つ〸〵㥡慣摤㤰㌴㡦㐴摦愴㤹〸攳㐴〴㙦㔴㤲㡥攲㘳ㄲ㔶㌵㝣㘰挲㜷敥㌸搶挲ㄴ㑥挸ㄶ〲昳㙤㘹ㄴ㠷㡤挲㐹散㉦㈳昸㔲㤴㡣㘱㝤捣攳慤〸ㅦ〸昲〶扥ㅢ㘵ㄳ㈱㔶㠵挸戵慥ㄱ㍥㕡ㄳ㥡㔰㔴㤹㍡㘹挶㤴挹㔶〹搶㝥㐸㥡㘷㌹㘹戶㌱㑡㍢㥡㘰㠸攵ㅦ昸昳愷挹戲㄰㌹㈸㘹昲搲㌲摡㌱㜴攵搵㙡㠴㉣昷愰改㌸㤸㙣㥡㝢㐰㉦㘹㥥攸㑢昳㜸㕦㥡㘳搴㝣㑥㐰㈸搰摣ㄳ㝤㐹昳㐴昴㉤㥡㌸㤸ㄶ㑤㐶昳ㄱ㥥摡㌶挲ㄱ㍤㤷挳㘱㄰ㅣ愰挳㑡挷ㄳ㤲㠱攵戶ㄴ㈷㈸昱㝥㤳挸㈶愳㐹散㘲ぢ挹㑣ㅣㄶ㈳㠶㈳敦改㘸㉣㠳㜷㈱㤶㡥㐸㥡㉢攰愳慤㐴ㄳㅡ愷㑣㥤㌴㔹㍦㔲慣ㄲ戵㌴㜱摤㕣攴愴㜹㍡愳㥣㠱㈶ㄸ㥡〴〱晥晣㘹戲㜶㐴づ㑡㥡敢㈹㍢㡦慥㡦㤲收㕥ㄸ㤱敢收昹㌰搹㌴㔹ㄳ㈲㘹ㅥ改㑢㜳㥥㉦捤改㙡㍥ㄷ㈱ㄴ㘸捥㐰㕦搲扣ㄸ㝤㤳㈶敥㤰㠲㙦㠵昹〴捥收㘶昱改㈷㤳捤㈵挲㐶㌸㠵戳㐲㜸㤳㡦㘶㘳㠱㑢㙣㘹ㅥ㐷摤㈲㌹慣愰㔹㝣㘱㡡攸㤱㑣ち㝢㠷㍣づ㈹攳㜰㕣㉥愵㐷㐲㌳慤昰摡愵昰搱㉥㐳ㄳ㘲㔹㠹㐴搷㐹㤳㐵㈶搲㐴㠱㤴㡡搹㌴㤱收㘱㑥㥡㙢㌸㝥つ㥡㘰愸づ〲晣昹搳㥣愳〶㈵捤愷㈸扢㤱慥扣㡥㑥㘸㍦㌵㜸㌳㑣㝤㉢慡㔸㌲戱扢慢戶挰晦戲ㄹ㈳摤㜷㉢㤹㠴扢㡦戰㔶ㄲ户搳㌱㤶㥡扦戲慦㉣摦敤摦㡢挵敡〵㕥㘴㠳捦慡搹㔸敡晦㈰づ搷㤱捥慡ㄴ㐶ㅣ㠴愷㜶㉢ㄶ戸敡㔰㉣㙥搸㉦挵慥敥㉥ち挷戲〱㑤㔳摢㔰搸㠰扢搴捥㘹ㄹ㙦摦攲㜴㔳㔵昰㌰㔲摤㐴㘳㐴愷㘵㝣戶つㄷ㘸㘹㌷㤴摢摥慤戶ㅦ㙥㑡㠱ちㄷっ㡣攴㉤㌷〶㜴昶ㅣ㔷㈹ㄸ搸㘹㥤摡摣㠶摢挳ㄸ㜹ㄵ戱つ扦攴慦㉣慦㄰扥ㄷづ戱㙥㘶捡换ㄲ㌰ㅡ㙥㄰㌳㌵㑦〰〳㝤慥搱㌰愱愱㕤㕥攳㘴ㅢ㡣ぢ㡤攵㌲㠱摢戱戴㠱㌱挳㘷づ捦㈴慢㘶攱㠵昸捤昳㈸挶捥㌹㘲つ挶㌵㤲搶㈲愰㤸㡢搰㘴㉦戴㐳㌸㤳㍢捤㤹㑣挲㑣挴㌴捣㠴㌳攲㥡ㄴ搴敥愶㥡ㅢ㠷㌲〹㔶搳戰挳㘸㌵㌹㜴昰ㅤ〱ㄷ㔹㈸㝡㝣㍤搶敡㡥㌳晦慦戶晥て㡤慢挹㉢㡦戹㘲挸慡昱㔵敦㉥扢攲㥢ㅢ㜶ㅦ㜱搹慤ㅢ慤晦㤷慤㍢攸㠷㝢㕦㍦敤收戱搳扥摡昶敡〱敤㌷㡣ㄵ昳攱㌱〲㜱戴昷搸扣捦㠶㕢㤲㤸㠴㈴㕥挷㘵ㅣ㘶扣昹搵㜱晤㕥㍣㙤敦㤵摦㙥昱㝦户㡦㍣昰㌰㔱㙢つ戸㙦攸㄰㙡㐲㈴晣攱㥣㌰昲敤㕢㈱㔸㜸挲つ㑥㑣㠰〷搷㜲戹㘲㍥捣㐵㙥㠷搹〴搴㡡愹挰㈳戰攱㔵㤸㑣㐰㝢㐲愸㘸〴戵昵㔴㉦戴搵㙤㔴㍦㙥慡昹㥡㠹摤㉣戵〹晦㐹㡣搴ㅣ〳㑤捦愰ㅤ慢㍣㝥㌳戴攵昰昰㠳㤶㐰㍡扥搰攲搶㠰晢㈶㄰愱㤵㠸㠴㍦㥣戹㐶敥㠰挶晡ㄲ〹㉤ちてㅢ摡㜳挴㜰〶㠶㑣㘸㉣㍡〹扣㘰㘲愸ㅤ㥥㐹㡢搱ㄶ〶㜳慤㝡㠹敡㌳㙤昵改㔴扦㘲慡〱㉤㉤㜶戶搴㈶戴㔷㌱㔲㜳ㅥ㌴㍤㠳戶㕡㜹㤴㠲昶㜴晡扡昹昷㕤㜱摤搸慢㠷㠷搷㝤摡㜶昰㔸㜱〹㍣晣愰㡤戰搸㜸搶戴攱搶㠰晢挶ㄱ愱换㄰〹㝦㌸慡㠱摣〱㡤㘵㈴ㄲ摡㔰㜸搸搰摥㈱㠶㙢㌰㘴㐲㘳㙤㐹攰㍤ㅢ㐳㕣㙣㔷㠴愱㠳敡㙢㙤昵ㅡ慡㍦㌴搵搳㠶㘷攲㘲㙢㑢㙤㈲晥〸㈳㌵㌷㐲搳㌳㘸㌷㈹㡦㔲搰晥戰攰㤶挳摥㔸㌴㘵散攴敢ㅦ㤹昳捤㔳捦㡣ㄵ㙢攱攱〷㙤㠰挵挶〳慤扦㌵攰扥搹㐴攸㑥㐴挲ㅦ㡥扤㈰㜷㐰扢ㄷㅤ〹㙤㌳㜸搸搰扥㈲㠶〷㌰㘴㐲㘳〹㐹攰ㅢㄳ㠳摣攰㌶戱㌰㤸敢捥㜷㔴㍦㘸慢敦愷晡〷㔳㍤㤵㥢㘷搰㔲㥢搰㝥挴㐸捤㝡㘸㝡〶敤㌱攵㔱ち㥡㘷㥦昶㌴㍣晣愰㔵㔹㙣㍣搰㉡慤〱昷つ㉡㐲捦㈲ㄲ晥㜰昲ㅥ戹〳ㅡ㡢㐲㈴戴㜲㜸搸搰㌶ㄲ挳换ㄸ㌲愱扤㠸愹〰敦㠸㡣㝤ㅡ㜶晡㘹昱敢㍦㥤晢戴ち㡣㠸㔷㙣昵㑢㔴㔷㤹㙡戹㜹晥㘴愹㑤挴扤㌰㔲昳〶㌴㍤㠳昶愶昲㈸〵捤戳㜹㜶挰挳て摡て㐸挷㜷㥦昶扤㌵攰扥愹㐵攸㐳㐴挲ㅦづ散㈰㜷㐰㘳敤㠷㠴昶㉤㍣㙣㘸㌵挴昰㌹㠶㑣㘸㉣〸〹㙣㙡㘳㠸㡢㉦㡢㌰昴愳晡ぢ㕢晤ㄹ搵〳㑣㌵㄰挷挵愷㤶摡㕣搳戶挰㐸捤㜷搰昴っ摡昷捡愳ㄴ㌴捦收戹〱ㅥ㝥搰㍥戴搸㜸搶戴て慣〱昷㡤㌰㐲扦㈰ㄲ晥㜰昸〹戹〳㥡㐰敡ㄲ摡晢昰戰愱つ㈲㠶㑡っ㤹搰㔸昷ㄱㄸ㘲㘲挰扡ㄳㄷ㙦㕢ㄸ捣㜵㘷ㄸ搵㔵戶扡㠲敡ㄱ愶㝡㍡搵慦㕢㙡ㄳ摡づㄸ愹改つつ晥㝡昰㤱愳㡦昲昸捤搰晡挱㘳〴ㄷ搵昵㤱攳ㄵ㡢㡤〷摡换搶㠰晢收ㄹ愱〱㠸㈴愱敤㠲摣〱㡤㤵ㅣㄲ摡㡢昰戰愱敤㑡っ摢㘰挸㠴挶昲㡥㐰挴挴㈰昷㘹㝦戱㌰㤸搰㘲㔴㙦㙢慢〷㔲㥤㌰搵ㄳ戹㑦㝢捡㔲㥢搰㔲ㄸ愹ㄹ〶つ晥㝡〰㙤戸昲㈸〵捤戳㑦ㅢ〹㡦ㄱ㍥搰ㅥ户搸㜸愰㍤㘶つ戸㙦戸ㄱ摡〵㤱㈴戴㌱挸ㅤ搰㔸戰㈱愱㍤ちてㅢ摡㔸㘲㠸㘳挸㠴挶㉡㡥挰㜸ㄳ挳㕥㕣㜷ㅥ㉡挲㌰㤱敡㠴慤㡥㔱㍤挹㔴换昵昲㍥㑢㙤㈲㥥㠲㤱㥡摤愱挱㕦て愰敤愱㍣㑡㐱昳㙣㥥ㄳ攱㌱挲〷摡㥤ㄶㅢて戴㜵搶㠰晢㈶ㅤ愱㐹㠸㈴愱捤㐴敥㠰挶扡っ〹敤づ㜸搸搰昶㈶㠶ㄹㄸ㌲愱戱㔸㈳戰慦㠹〱搰㤲攲ㄶぢ㠳戹敥搴㔱㍤搳㔶㑦愷㝡㍦㔳㉤搷换ㅢ㉣戵〹敤〰㡣搴搴㐱㠳扦ㅥ㐰㥢愳㍣㑡㐱昳慣㘹㠷挰㘳㠴て戴㙢㉤㌶ㅥ㘸搷㔸〳敥ㅢ㝢㠴收㈲㤲㠴㌶ㄷ戹〳㥡㡥扥㠴㜶㌵㍣㙣㘸昵挴㤰挷㤰〹㡤㌵ㄹ〱摤挴㌰㠵搰㉥户㌰㤸搰㜲㔴ㅢ戶㍡㐷戵㘱慡㈵戴㡢㉤戵〹敤〸㡣搴捣㠷〶㝦㍤㠰搶愸㍣㝥㌳戴㌶㜸㡣昰㠱㜶扥挵挶〳㙤戵㌵攰扥ㄹ㐸㘸㈱㈲㐹㘸㑤挸ㅤ搰㔸㘵㈱愱慤㠲㠷つ慤㠵ㄸ㡥挵㤰〹㡤愵ㄷ㠱愳㙣っ㘹㜱㔶ㄱ㠶㌶慡㡦戳搵挷㔰扤搰㔴㘳㥦㤶ㄶ愷㔹㙡ㄳ昱㘲㡣搴㉣㠷〶㝦㍤㠰戶㐲㜹㤴㠲收昹挸㜱㍡㍣㐶昸㐰㕢㘹戱昱㐰㕢㘱つ戸㙦㈰ㄲ㍡ㄳ㤱㈴戴攳㤰㍢愰戱㤸㐲㐲㍢ㄱㅥ㌶戴㘵挴戰ㅡ㐳㈶㌴㔶㔸〴㑥㌰㌱攰扢㘷㕣晣慥〸挳㜲慡捦户搵攷㔱扤搲㔴换㝤摡搱㤶摡㕣搳㑥挶㐸捤㈵搰攰慦〷搰㉥㔵ㅥ愵愰㜹昶㘹㙢攰㌱挲〷摡㐲㡢㡤〷㕡扢㌵攰扥改㐸攸㕡㐴㤲搰捥㐴敥㠰挶㥡〹〹慤ㄵㅥ㌶戴戳㠹攱㈶っ㤹搰㔸㐸ㄱ㌸搷挴㠰敦㥥㜱搱㙣㘱㌰搷㥤昳愸扥搹㔶摦㐸昵昹愶㕡㐲㍢搲㔲㥢搰㉥挰㐸捤㕡㘸昰搷〳㘸敢㤴挷㙦㠶㜶㍦㍣㐶昸㐰㌳㉣㌶ㅥ㘸㜹㙢挰㝤愳㤲搰㠳㠸㈴愱㕤㠶摣〱敤ㄱ昴㈵戴㉣㍣㙣㘸㔷㄰挳㘳ㄸ㌲愱戱㕥㈲㜰㤵㠹〱㙢㕡㕡ㅣ㘶㘱㌰愱慤愱晡㜱㕢扤㥥敡㙢㑤㌵愰愵挵挱㤶摡㠴㜶㍤㐶㙡㥥㠶〶㝦㍤㠰昶㡣昲㈸〵捤戳㜹扥〴㡦ㄱ㍥搰昶戳搸㜸愰捤戱〶摣㌷㌷〹扤㠲㐸ㄲ摡捤挸ㅤ搰㔸〱㈱愱捤㠶㠷つ敤㔶㘲㜸ㄳ㐳㈶㌴㤶㐵〴㙥户㌱挴挵慣㈲っ㙢愹㝥换㔶扦㐱昵㥤愶ㅡ摦㍤攳㘲㥡愵㌶ㄱ摦㡤㤱㥡づ㘸昰搷〳㘸ㅦ㈸㡦㔲搰㍣㥢攷㘷昰ㄸ攱〳㙤㤲挵挶〳慤搶ㅡ㜰摦㄰㈵昴〵㈲㐹㘸て㈲㜷㐰㘳愱㠳㠴㌶〱ㅥ㌶戴㠷㠹攱㝢っ㤹搰㔸晤㄰㜸挴挴㠰㜷捦戸搸戳〸挳㝡慡㝦戰搵摦㔱晤戸愹㤶㥢攷㙥㤶摡㕣搳㥥挴㐸捤〶㘸昰搷〳㘸㍦㉢㡦摦っ慤〲㕦愰㐷昸㐰㑢㔸㙣㍣搰攲搶㠰晢㈶㉡愱㉡㐴㤲搰㥥㐵敥㠰挶㝡〶〹㉤ちてㅢ摡㜳挴搰〷㐳㈶㌴ㄶ㌹〴㕥戰㌱㈴挵攸㈲っ㉦㔱摤搷㔶昷愶晡ㄵ㔳㡤㍤㘰㔲散㙣愹捤㌵敤㔵㡣搴昴㠳愶㘷搰㔸扥㈰㍤㑡㐱昳㝣㑥ㅢ〸て㍦㘸㈳㉣㌶ㅥ㘸挳慤〱昷㡤㔷㐲摢㈲㤲㠴昶ㄶ㜲〷㌴㤶㉤㐸㘸㐳攱㘱㐳㝢㠷ㄸ㔸㘲㘰㐲㘳㉤㐳攰㍤ㄳ〳搶戴戴搸慥〸㐳〷搵㈳㙣昵㌰慡㍦㌴搵㜲㥦戶戵愵㌶搷戴㡦㌰㔲㌳ㄲ㥡㥥㐱ㅢ愵㍣㑡㐱昳散搳㘲昰昰㠳㌶挰㘲攳㠱搶摦ㅡ㜰摦慣㈵㤴㐰㈴〹敤ぢ攴づ㘸慣㑥㤰搰㌶㠳㠷つ敤㉢㘲㘰㡤㠰〹㡤㈵ぢ㠱㙦㑣っ㌸慣㤸ㄴ㥢㔸ㄸ捣㜵攷㍢慡挷搸敡摤愹晥挱㔴〳ㅡ㡥愷㔹㙡ㄳ摡㡦ㄸ愹㤹〸㑤捦愰戱ㄸ㐱㝡㤴㠲收㔹搳愶挳挳て㕡㤵挵挶〳慤搲ㅡ㜰摦攰㈵㌴ㄳ㤱㈴戴㕦㤰㍢愰戱〸㐱㐲㉢㠷㠷つ㙤㈳㌱戰㘰挰㠴挶捡㠴㠰愸㐶㈳捦搴挴挵慦㍦㥡挷搳㑣っㄵㄸㄱ晢搹敡㍡慡慢㑣昵っ敥〱㝦戲搴㈶攲㕥ㄸ愹㌹〴㥡㥥㐱㘳捤㐱㤷搰㍣㙦〴㌹㜸昸㐱晢〱改昸ㅦ㑦戳〶摣㌷㠵〹ㄹ㠸㈴愱昵㐵敥㠰挶㕡〳〹敤㕢㜸搸搰㙡㠸㠱㘷晣㑤㘸㉣㐰〸㙣㙡㘳㐸㡡㉦㡢㌰昴愳扡挹㔶捦愷㝡㠰愹㤶㙢摡愷㤶摡㐴扣〵㐶㙡摡愰改ㄹ㌴㤶ㄶ㜴〹捤戳愶ㅤ〳て㍦㘸ㅦ㕡㙣㍣㙢摡〷搶㠰晢㐶㌲愱攳㄰㐹㐲摢ㄶ戹〳ㅡ㑢ち㈴戴昷攱㘱㐳ㅢ㐴っ㍣晤㙦㐲㘳㥤㐱㘰㠸㠹〱㐷挸㤲攲㙤ぢ㠳戹敥っ愳㝡愵慤㕥㑥昵〸㔳㉤愱扤㙥愹㑤㘸㍢㘰愴收㜴㘸㝡〶㡤ㄵ〴㍤㠳㜶ㅥ㍣晣愰扤㘲戱昱㐰㝢搹ㅡ㜰摦㝣㈶㜴㍥㈲㐹㘸扢㈰㜷㐰㘳攵㠰㠴昶㈲㍣㙣㘸扢ㄲ〳捦昲㥢搰㔸㑥㄰㠸搸ㄸ搲攲㉦㐵ㄸ㘲㔴㕦㘶慢㉦愱㍡㘱慡㜱㑣㈴㉤㥥戲搴㈶攲ㄴ㐶㙡搶㐰搳㌳㘸㉣ㄴ攸ㄲ㥡攷㡤攰㐶㜸昸㐱㝢摣㘲攳㠱昶㤸㌵攰戹㘱捤捤㠸搴摤つ㙢㜸㐱〸愳㑤摥㔴愵〶㥦㜳慡ち扣㤰㐰敦㠲㘹㘶㌹〰㉥㘲搱搰搸㈸慦晦搰〷昷㤷㘸㥤㙦戴捥挰㙤㔴㜰㔷㠹扡㠶㈶敢戲〲戸扤ち㉦搷慦敥㘰愰挹ㅥ㥤〳㠵扤㕢㜱㑢㠳㕥㠵愹㙤戸晤㑤扥扡㘹ㅦ扤扤摤㘸㙤晥㕦戸昹〴慥挸挱㉢ㄸ攲㘱摥㜶挲昷㘲ㄸ扣捡㠵敦愹㜷㐹㙣㜴㈷㡦ㄹ戸㌱ち㙢ㅣ捡㜹㕢㡡㝦敦㑥㌸㠱㌱㔸挵搴㡤㔶昲㡥ㅢ慤㔴㡡㐷昱ㄲ㥢戵戱挷㤷㙤㘴捡慣㔵搱挶㜲㘵ㅤ㠷愶〲ㄷ㠲㤰㌵㌹㘸㠲摡㜸㔸攴㐵㔱㘴㔳㔶挵㡡ぢ昷挲昱昲㈴扣㠸㕣㔹搵攲㠶㝣晢扣挰㍣愳攱㠸㜹敤戸っ㐹㙦㉥戱㝡㔴慥㠵㙢㔷〵ぢ摣㥦昴㙡慡搷㕢㕢昵愵搵㑤昵㡤㐶昳ㄱ敤昳慡敢ㄷ愱㍥〳㌷㠸挱㥢㘵㜵㜵戵㌶ㄱ昹㜰㔶慣㑣㄰㉣㉣㘰㔴慤搶戲捡㤱〷㘱攱摡慡ㄱ㐱愵戸捦㜷㜱愷㜰戹戸戸㥤㡢㍡㤵㈶㕥晦挵㕣㔴挱㜳昸㕣㕣昵㄰敢搱㤱戳㥢づ㈵㘷㈵㘷挷搳昱搲㍡挳戲捡搴㥥㠵搵㤱挴ㅤ扥㐹散捤㌹ㄶ㈷戱慦㉢〹㥥ㄳ㉦㑡攲㈵㌵扢㍡㘷ㄲ㍣扤㉤㤳㤸攳㑣攲慤攲㈴㙥昰㑤攲〰㙦ㄲ〷戹㤲攰㌹收愲㈴㍡搴散づ㜱捥㡥愷㡢㘵ㄲ㠷㕡㔶挹攷㡢攲㈴慥昶㑤愲摥㥢㠴敥㑡攲㉢㜷ㄲ摦愹搹攵㥣㐹昰昴慢㑣㈲敦㑣攲㤷攲㈴㉥昶㑤攲〸㙦ㄲつ慥㈴㜸づ戴㠸㐴〵搶㑢㌹扢昹捥搹昵㔲搶㐶换㉡搷㠹扥戰㍡搶㠹㔵扥㐹戴㜸㤳㌸捡㤵㐴つ攲ㄴ㈵搱㑦捤慥捤㌹扢㉤㤴戵摤戲捡㤷㘳摢攲㈴㑥昳㑤㘲戱㌷㠹愵慥㈴〶戹㤳ㄸ愶㘶㜷㡣㌳㠹ㅤ㤴昵㔸㘷ㄲ扢ㄴ㈷㜱愲㙦ㄲ换扣㐹㥣攰㑡㘲㔷㜷ㄲ㌱㌵扢攵捥㈴㔲捡扡挲㤹挴㤸攲㈴㡥昶㑤攲㘴㙦ㄲ愷扡㤲ㄸ敢㑥㘲愲㥡摤改捥搹㑤㔱搶㌳㉣慢㕣㈷㘶ㄶ㈷搱敡㥢挴搹摥㈴捥㜵㈵戱户㍢㠹㍡㌵扢昳㥣㐹ㅣ愰慣慢㥤㐹捣㉤㑥攲㐸摦㈴㉥昰㈶㜱㤱㉢㠹㝡㜷ㄲ㌹㌵扢㑢㥣㐹ㅣ愱慣㤷㍡㤳㘸㉡㑥㈲敢㥢挴ㄵ摥㈴慥㜲㈵搱攲㑥愲㑤捤㙥㡤㜳㜶㡢㤵昵ㅡ换㉡户㡥攳㡡㤳㌸搸㌷㠹敢扤㐹晣搱㤵挴㌲㜷ㄲ换搵散㙥㜴捥敥㘴㘵扤挹戲捡㜵攲捣攲㈴㘶晢㈶㜱慢㌷㠹摢㕤㐹㥣敤㑥攲㍣㌵扢戵捥㈴㉥㔰搶㜵捥㈴㉥㉢㑥㘲㥡㙦ㄲ㜷㝢㤳戸搷㤵挴ㄵ敥㈴搶愸搹摤敦㑣攲㝡㘵㝤挰㤹挴捤挵㐹㑣昰㑤攲㘱㙦ㄲ㡦戸㤲戸搵㥤挴㕡㌵扢昵捥搹摤慤慣㡦㔹㔶戹㑥㍣㔸㥣挴㙥扥㐹㍣改㑤攲捦慥㈴ㅥ㜶㈷戱㕥捤敥㘹攷散㥥㔴搶㘷㉣慢昹㜹愲㌸㠹愸㙦ㄲ捦㜹㤳㜸挱㤵挴㜳敥㈴㕥㔲戳㝢挹㌹扢㔷㤵昵㘵换㉡㐹扣㔵㥣挴捥扥㐹扣敡㑤攲㌵㔷ㄲ敦戸㤳攸㔰戳㝢挳㌹扢㡦㤴昵㑤换㉡㐹㝣㔱㥣挴㔰摦㈴摥昱㈶昱㥥㉢㠹慦摣㐹㝣愷㘶搷攱㑣攲㐷㘵晤挰㤹挴㉦挵㐹㙣敤㥢挴㐷摥㈴㍥㜱㈵戱搱㥤㐴〵〴昲昳挴㘷捥搹昵㔲搶捦㉤慢㝣㌹㜸愰挴昱㜹㘲㌳摦㈴扥㠲挸昵ㄹ昳ㅢ㥡ㅣㅦ㜴㙢搰㉦晥㍣〱㠳㑣攲㍢㑣㜰㔶㜲㜶㕢㈸敢昷㤶㔵扥ㅣ㍣昰攰㐸㈲攸㥢挴㡦㄰戹㤲昸ㄷ㑤㡥㈴〶愱㕦㤴挴㌰ㄸ㘴ㄲㅢ㌰㘱㈷戱㠳戲晥㙣㔹㘵ㄲ晣㈲敦㐸愲摣㌷㠹㡤㄰戹㤲㄰戸扦㥣㌳㠹㕤㈱㈹㑡㈲〶㠳㑣愲〲㑡㐹〱㌴㐴㑡㔹㉢㉤㉢㐷慡挶挲晡㥢扦摥㌱敤㝥昸㈲摣㘸攴㜸晢㑢摥㐴㜱㘴㈳扥愶晤㠶㝢㔶㔶㘱愶㘲㍣㘶挶ㄸ㕡㠰㍤㈶㠵㘷捤㐴换㕡捤㠴㙡㙡㔵㡦摦慣挴ㄴ昴㤸愲搶㡢ㅥ㔳慤㌱慤摡改㍦摤改㔱㌳㐳昵攴㠲敦㡤㥥昴搷攸戱慦昲て㍡晤敢㤴〷攷㔸㌳㐷昵愴晦〱捡扦㌷㍤づ㔲晥㝤㥣晥㠷㌸㍤㙡づ㔵㍤㤹㝦扤昲敦㑢て㕤昹㙦攲昴捦㈹て戹晣㜹搵㤳晥㐷㈸晦ㅡ㝡㌴㈸晦㤰搳㝦扥搳愳愶㔱昵㘴晥㉤捡㝦㔳㝡ㅣ愵晣㌷㜳晡户㌹㍤㙡摡㔵㑦捥㝦戱昲敦㐷㡦愵捡扦扦搳晦ㄸ攵㈱昳㍦㔶昵愴晦㌲攵㍦㠰ㅥ㈷㈸晦捤㥤晥换㤵㠷昴㕦愱㝡搲晦㘴攵扦〵㍤㑥㔵晥㕢㍡晤㑦㜷㝡搴㥣愱㝡㜲昹捦㔶晥㕢搱攳㕣攵扦戵搳晦㍣攵挱㌹搶慣㔶㍤改㝦㠱昲ㅦ㐸㡦㡢㤴晦㌶㑥晦㑢㤴㠷昴扦㔴昵愴晦ㄵ捡㝦㕢㝡㕣愵晣户㜳晡慦㜱㝡搴㕣愳㝡㜲昹慦㔷晥㠳攸昱㐷攵㍦搸改㝦愳搳愳收㈶搵㤳昳扦㔵昹て愱挷敤捡㝦愸搳㝦慤昲㤰昹慦㔳㍤改㝦户昲ㅦ㐶㡦㝢㤵晦㜰愷晦晤捡㐳晡㍦愰㝡搲晦㘱攵㍦㠲ㅥ㡦㈸晦敤㥤晥敢㥤ㅥ㌵㡦愹㥥㕣晥㈷㤵晦づ昴昸戳昲摦搱改晦戴搳愳收ㄹ搵㤳昳㝦㑥昹敦㐴㡦ㄷ㤴晦捥㑥晦㤷㥣ㅥ㌵㉦慢㥥㥣晦慢捡㝦㈴㍤㕥㔳晥愳㥣晥㙦㌸㍤㙡摥㔴㍤㌹晦㜷㤴晦㉥昴㜸㑦昹㡦㜶晡㜷㈸て挹敦〳搵㤳晥ㅦ㈹晦㕤改昱㠹昲て㍢晤㍦㜳㝡搴㝣慥㝡㌲晦慦㤴㝦㠴ㅥ摦㈸晦愸搳晦㍢愷㐷捤昷慡㈷攷晦愳昲㡦搱攳㕦捡㍦敥昴摦愰㍣㘴晥㍦慢㥥昴摦愸晣ㄳ昴攰㍢㤷摣晦㈷㥤晥㝣㤷愲搵摣晦昳摤㐹昶㘴晥昲㙤〳㘳㕡ち㘶昵〸昱敤㐳ㅥぢ㑦㘳〲挷挲攵㥢㠳㐷挵㌷〹愹摡捤㔴挹户〰㡦㡡㙦〵㔲戵㠷愹㤲㍢㝡㡦㡡㍢㝣愹摡搳㔴挹摤戹㐷挵摤扡㔴㡤㌳㔵㜲愷敤㔱㜱攷㉤㔵ㄳ㑣㤵摣㌵㝢㔴摣㐵㑢㔵慤愹㤲㍢㘰㡦㡡㍢㘲愹㥡㙣慡攴㙥搶愳攲敥㔶慡昶㌲㔵㜲㘷敡㔱㜱愷㉡㔵搳㑣㤵摣㘵㝡㔴摣㜵㑡搵っ㔳㈵㜷㡣ㅥㄵ㜷㤰㔲㌵换㔴挹摤㥦㐷挵摤愰㔴敤㘳慡攴㑥捥愳攲捥㑥慡㘶㥢㉡戹㉢昳愸戸㑢㤳慡㌹愶㑡敥戰㍣㉡敥戸愴㙡㝦㔳㈵㜷㑢ㅥㄵ㜷㑦㔲㜵愰愹㤲㍢ㅦ㡦㡡㍢㈱愹㍡搸㔴挹㕤㡣㐷挵㕤㡤㔴ㅤ㙡慡攴㡥挴愳攲づ㐵慡づ㌳㔵㜲㜷攱㔱㜱户㈱㔵㠷㥢㉡戹㔳昰愸戸㜳㤰慡慣愹㤲㥢扥㐷挵㕤㠰㔴攵㑤㤵摣挰㍤㉡㙥攸㔲㔵㌰㔵㜲㌳昶愸戸㌹㑢搵㍣愹ち愹㡤㔵㜰晢㤴㈷愹㉥昸㠷㜹㤲㙡〲㝣慢㜱㝢㕢㙥㤲㜲攰昷慥〱㙥㠵㜲攰㝣搷〰㌷㍣㌹戰摡㌵挰㙤㑤づ㥣攷ㅡ攰收㈵〷㔶戹〶戸㐵挹㠱㜳㕤〳摣㠸攴挰㌹慥〱㙥㌷㜲攰㙣搷〰㌷ㄵ㌹㜰㤶㙢㠰㕢㠷ㅣ㌸搳㌵挰つ㐲づ㥣攱ㅡ攰㌶㈰〷㑥㜷つ㜰戵㤷〳愷戹〶戸愶换㠱㔳㕤〳㕣戹攵挰㈹慥〱慥捦㜲攰㘴搷〰㔷㘱㌹㜰㤲㙢㠰㙢慤ㅣ㔸改ㅡ攰㡡㉡〷㔶戸〶戸㙥捡㠱攵慥〱慥㡥㜲攰㐴搷〰搷㐰㌹㜰㠲㙢㠰㉢㥤ㅣ㌸摥㌵挰昵㑣づ㉣㉢ㅥ攸晤晦〰㙦昴㝥慤</t>
  </si>
  <si>
    <t>b976abbb-15db-4933-a7a3-c6c8b9c17fd4</t>
  </si>
  <si>
    <t>7ac765f8-57c7-4cd8-a6d2-18530861d583</t>
  </si>
  <si>
    <t>*LTD has been considered within the terminal value formula</t>
  </si>
  <si>
    <t>*Just an projection of revenue based on historical averages. This actually doesn’t make sense for reasons mentioned in the acompanying paper.Actual projections are in the P-DCF tab</t>
  </si>
  <si>
    <t>Name</t>
  </si>
  <si>
    <t>Current Market Cap</t>
  </si>
  <si>
    <t>P/E</t>
  </si>
  <si>
    <t>Price to Free Cash Flow</t>
  </si>
  <si>
    <t>Gross Margin</t>
  </si>
  <si>
    <t>LTM</t>
  </si>
  <si>
    <t>FY2017E</t>
  </si>
  <si>
    <t>Accenture</t>
  </si>
  <si>
    <t>Amazon</t>
  </si>
  <si>
    <t>AT&amp;T</t>
  </si>
  <si>
    <t>Cisco Systems</t>
  </si>
  <si>
    <t>Google</t>
  </si>
  <si>
    <t>Intel</t>
  </si>
  <si>
    <t>Microsoft</t>
  </si>
  <si>
    <t>Oracle</t>
  </si>
  <si>
    <t>Salesforce</t>
  </si>
  <si>
    <t>Mean</t>
  </si>
  <si>
    <t>Median</t>
  </si>
  <si>
    <t>IBM</t>
  </si>
  <si>
    <t>IBM metrics</t>
  </si>
  <si>
    <t>Diluted Shares Outstanding</t>
  </si>
  <si>
    <t>NA</t>
  </si>
  <si>
    <t>Diluted EPS</t>
  </si>
  <si>
    <t>Free Cash Flow</t>
  </si>
  <si>
    <t>IBM Valuation</t>
  </si>
  <si>
    <t>Using P/E</t>
  </si>
  <si>
    <t>㜸〱捤㝤〹㤸ㄴ搵昵晤扣㔹㥡愹〶㥣㤶挵㝤ㄹ㈲戸㠱搸晢㈲ㄲ㠴ㄹ㐰㐴㐱搹㡣敢搸㑢㌵㡣捣愲㌳〳㠲㥡愰㈲㥡攰慥㘰摣㔱㔰㘳㔰㈴㜱㠹㈶㙥挱㠹㈶慥㌱㌱㘶㜱㡦㑢捣愲挶㌵㌱㉥昱㝦捥慤㝡㌵搵搵搵㌳㤲㕦晥摦㤷愶晢昲敥扤攷摥昷敡搴慢敡慡扡㕤㌵㔵慡慡慡敡㑢扣昸㍦㕦戵㙣散㌲㜷㜹㜷㡦搹㍥扥愹戳慤捤捣昷戴㜶㜶㜴㡦㥦摣搵㤵㕤㝥㘸㙢㜷㑦つ〰㠱㤶㔶昸扢敢㕡扡㕢㑦㌵敢㕢㤶㥡㕤摤〰搵㔵㔵搵搷ㅢ搵昰㡦戴㍦㈱慤ㄸ㡣㌲㙡㈹㠰慡㌲〲ㄴ㠳㈸敡㈹っ㡡㈰挵㘰㡡㈱ㄴ㐳㈹戶愱㘸愰〸㔱㙣㑢㌱㡣㘲㌸挵〸ち昶㘵㙣㐷戱㍤挴㤰ㅤ㈰收㌵㑤㤹㥤㍢ㄱ㈳㥦摢搳搹㘵㡥㙢㕣㘰㡤㙦㘲㈴㌲㍥㌲㍥㥥㠸㐴挷㠷挷㌵㌶㉤㘹敢㔹搲㘵㑥散㌰㤷昴㜴㘵摢挶㌵ㅥ扥㈴搷搶㥡㥦㘹㉥㥦搷戹搸散㤸㘸收挲戱㕣㌶㥥㡥挴ㄳ㠹㘲㈶㤳ㅥ戲㈳㌲捦㙡㥡㜲㜸㤷㔹散晥㙦攵摣㠹㌹㘷㌷㑤ㄹ㍦换散昹㙦攵摣ㄹ㌹㤱戲戹戳㍤摢摡昱㕦㑡㕡挷昵㤷㘸㌶昳慤㕣搱愶搹搵摡戱㜰㍣㠶㕤㐲㌴戴搴昸挹摤摤㑢摡㑦攲㥣㘹㌲摢摡收㤸㐵㔹挱敤捤摤㍤㠷㘷扢摡扢㠷戴㤳㍦戳换散挸㥢摤摢戴㑦㕤㤶㌷摢㙣㘰㜷㝤晢㠲㙣搷慣㙣扢㔹换㐶㐳扢戵づ㘷ㄴ捣㡥㥥搶㥥攵㐳摢攷㜷㥢㜳戲ㅤぢ㑤㐲敡摡愷㉦㘹㉤愸摡㕡扣慢㙡昶昲ㅢ㤹慣㈸㡣愷扤㘹㔱戶慢㐷㌴慥挲㠸ㅦ搶㌵㕤㘴㈹㑡挶挵㈹搵攸㠹攲㍡㥢摢摡㍥搳散敡㌰摢搸〹搷攴㔸て㐸〸戲搶㠳挳㤴㕥ㅣ慥㈵㌵搸摥搰戸㉣散㈵戰ぢ挴戸㔹㥤㕤敤㤸㤰㠷㤹搹㡥㠹攱昱攱挴戸戹㍤㠵㘶㜳㈹摢愹㔸㍡㥥㠹㐴㌲㠹㘴㈲ㄹ㑥㘶ㄲ〹㘳㔷㐴ㄸ扢㌱㜶㜷㠸㥡㤹昱㤴搱㐸搳㈸〸㔵晢㌲㌶㙤㜷㈷摣扣慡㕢戲搵㉤戹敡㤶㝣㜵㑢愱扡挵慣㙥㈹㔶户㉣慣㙥㔹㔴摤搲㕡摤㜲㘲㜵换㘲㘰昴慢㝥搰愰㙡晢昵收㤵㥦㡥㍣㝡挱㝢搳慥㕦晢昲㡥慦㥤晣挴ㄳ㡡㕢戳散っ昶㐰㘳敢〶㍤ㅡㄱ挶ㄸ㠸挰㥥㑣㌲ㅤ㠳摥㡢愶扤㈱㤴晡ㅤ〶捤㠱㍦㌷昶搳㥢㙦昹㘸昵攴㉢昶戸㝢昵戹㑦㉦晤㡢攲慥㐳㝡摣ㄷ㡤㝥㝢挴㌶㥥㐸愵㈳戱㐴㌲ㄹ㡦愷攲㜱㘳㉣搳㡦㠳〸散挷㈴㌳ㄲ㌱㘳㍣㑤晢㐳㈸昵㡣摤㘳挳ㄷ戹㔳㐷㍥㤷㙣扥昰㥥晤㤶扤㍡昵㠰㐹㡡晢㈹改㌱㠲挶搸捡㉢㈶ㄲ㠹㐶挲戱㘴㌲㥣㠹挶ㄳ搱㜰㉡㙡㐴㤹㍤〶ㄱ㠸㌳挷戴㐴搸㐸搰㤴㠴㔰敡㌱扢挳晢摦扤㘵捦㝦㥣㜶摡㤴㙢㥥挸扤㜸攲慥挳㝥慢戸㑦㤴づ搳㘸散㕤搲㘱摦㌴㈸敦㉤挳搴〷㐰〴㈶㌰挱㔴昴㜶㈰㑤ㄳ㈱㤴㝡搸敥㙤昱敦㕦㕦昹㠷㌵㐷㌴㕦㝦摥攸㥡摤慦㕦昳㠹攲戶㈹扤㑤㐲㘳慢ㄶ敦㈰〴ㄸ㤳㈱〲㔳㈰㙡㘶愲挳㈶㥡㥡㈱㤴扡捦敥昰搳攵愷散搳㍣攲敦㔳㔷晤晢挱㔵搷㝤晤昲ㄹ㡡㍢㝡改㜰ㅡㅡ㕢户〶愷㌳晤挱㄰㠱ㄹ㑣㌲つ㙢昰㄰㥡㘶㐲㈸㜵㤷摤攳㘳昷晥昴戱㍦㥣昰扤㠳㉦晦戲敢愶㉢て㘹㍢㑥昱㕢㐵㝡㍣っ㡤㠹㙥㐲昷挳昶㠴㙤㈸ㄹ捤㠴搳㘱㑣㤷㐸㌲㤶㡥挶晢㘳㜹ㄶ晢㥢つㄱ㌸㥣㔹㥢戰搰㐷搰㌴〷㐲愹㑤昶㄰㍥晡慤㜱摤晡㘵昷捦扡㝤㜶昱昲㔷㉥㝢攷㄰挵㡤㑥㠶㌰て㡤ㄲ㤶㌱㠴㠸慢挳㔸㌸ㅡ㐹㈵搲㠹㜰㈴㤳㘴挳㤸捦散ぢ㈰〲㐷㌲㐷㜳㈲㘹㝣㠳愶愳㈰㤴扡搹敥戰㘳敦㜸晢㠶户晦㜲攸㠶敢㉦㙥改㝡晦㡥㌹㡡摦㥦搲攱㌱㘸㤴㉤㜳㉣ㅡ㑦㐵㈲㠹㜴㈴㥤㠸㘰㉦㤲㜲㡤挰㘷晦㜲㉣晢㍢づ㈲㜰㍣戳㌶㘱㔳㙤愱改〴〸愵搶搹㐳㔸㌵㝤㘲㐷搳㠶搴慣㡤慤㑦昵㜶敦㍥晥〱挵㙦㙦ㄹ㐲づ㡤晤摣戴㠳昵㠸㝢㤷ㄶ㡦㈵㘲改㐴っ㥢㑥〲㙢㈰ㄱ㡢ㄹ㜹㠴ㄸ〵㠸㠰挹㉣㌳ㄳㄹ愳㐸搳㐲〸愵慥戰扢㝣昲㤳㤷ㅦ㝣昶扤摥㠳慥㘸晤㜲㑣㕢摢晣㐷ㄴ㡦ㄵ愴换㔶㌴㑡㘸〶换慥ㅥ换户㥥ㄳ㤹㥤扢扤㐰ㅢ㜳ㅣ㡣昵摡㑥㔳〷㠴㔲㤷搸ㅤ㕥晥攲晡愱㜷晣昳昹㈹敢て㜸昷㤳摢ㄷㅣ扥㡢攲㜱㠹㜴㜸ㄲㅡ㥥づ摤㝢敤昲づ㑦㘶昶㉥㠸㐰㌷㜳ㅣ㠲づ㝢㘸㕡〲愱搴㙡扢挳㥢㝥戵㘶㐵挷晡摢㈷摦昵搸㙢㝢㕦㥡摢改㑤挵㘳㈰改昰ㄴ㌴㑡㐸㤵戹摣敦㌲㉥㘳晥攵㄰㠱㔳㤹愵ㄹ㕤㥥㐶搳改㄰㑡慤戴扢㍣攳㠲扡㔳搷捣㝥㜷搶敡晣㥣㡦㕥㝡敤愹㈹㡡㐷㕣搲攵户搰搸扡つ㜶〵搳㥦〱ㄱ㌸ㄳ〲ぢㄹ㌳捥愲㘹㈵㠴㔲愷摢㍤收摥ㅦ戹敢㍥敢慦㍦散戶挱戳ㄷ㍣㜹挲慦摥㔶㍣扣㤳ㅥ㔷愱戱㑦挹捣改摢㔴㝣㈶敡㌹捣㝤㉥㐴攰摢捣㌰ㄵㄳ昵㍢㌴慤㠶㔰㙡㠹摤摤〵㡦捤晣搶挵㍤㑢愷㝣㝢攱㉦愶㡦㍤扥㘳戳攲㠱愴㜴㜷㍥ㅡ㕢戵ㄲ㉦㘰昶ぢ㈱〲ㄷ㌱挷愱㘰昴㘲㥡㉥㠱㔰慡挳敥㜰㜵昵㥤て㕣晦㔲敦㡣ㅦ摦ㄴ㝣昳散㕤㠷㥣慦㜸搰㉡ㅤ㕥㠶㐶挹㑡ㅣ㜸换㔸挳晣㙢㈱〲㤷㌳换㌴㙣ㄹ摦愵改ち〸愵ㄶ摡㕤㕥戶晢攷攱敡㙤㕥㙢㍥晦敢㥤愷慦扢㘴搹㕣㌵㤲㘰㝣〲㔷㐱㙣摤㑡扣ㅡㄱ挶㌵㡣扤ㄶ〲搳㈶㘶㕣㐷搳㍡〸愵㑥戰㝢㥣戱昶㠸捤挷ㅤ㙥捣㕣㝤摢ㄵ搷摥戸㜴昲ㄸ挵攳㜱改昱〶㌴昶㉤㔹㠹㈵㝢扣戲慦捤昵㑣扥〱㈲㜰㈳㔳捣〰愹㌷搱㜴㌳㠴㔲㐷搹晤つ换ㅥ戴攱敡户㡥㥣㝤㜶昱慣㘹挶ㅦ㡤づ挵㐳㝦改敦ㄶ㌴晡㕤挲戲〳愸敦㌳晤㐶㠸挰慤㑣㌲つ昳收㌶㥡㌶㐱㈸㌵挷敥昱㥤敤ㅦ㔹昵捣愳摢㑤扤敤㠹㕦ㅤ戸㜰挴扡㑦㠶㙣㠶晢〸晢昰慤戹㉢㝢ちづ㠸晢㡥戵㜱㠲挱㝦〳㥦㘴攰ㅣ愳㤸㈸愶㡡㤱㐸㈱ㄱ捥挶戲㜵㍣㥣晢慡㐷戳摣ㅤっ㈹ㅥ搹摡㔱攸㍣㐵づ㙦㜷㤹㤲敤㌶晢㡥㜶挷摡扥㈹㥤㑢㍡ち摤㍢晢㍢攷昶㘴㝢捣㥤扣扥扥㈴㘵㘱㜳㜱昰㙦㜶㑢㝦扢㜹挳ㄶ㘴摢㤶㤸㤳㤷戵㕡敥㕤㍤㙥ㅣ晡㜷收㉡㝢愷㜵㤹㈷㍢摥戲ㄱ㑤挶㜹攸㔲挹㕤戶㤴㤶换ㅡ㔷㘳搳愲捥㙥戳㐳㠶㌷戶晤昰搶晣㘲戳㙢慥挹戳㔸戳㈰㡢㍡㤲㉥晢晣㘳散散づ㉣㈸捥㈸ち㕦㜳㕢㡢㔳㤷昵㤸ㅤ〵戳㠰昱㥥㘴㜶昵㉣㥦㤷捤戵㤹摢㤵㐰慣㍥攱搸戱挴㍣慤㌳扦愴扢愹戳愳愷慢戳慤搴㌳戹戰㌴㡢㜳㥥挲㘱㥤〵ㄳ愷㉣戵㝣㔵愹慡㥡ㅡ愵慡昶昵㍢㙦㘰摥敥昱戲㈲㕣慢㤸㘷㌰㍢㤴㑥扢昱㜳戰㜴㔸㡡㌶㤳㜳戲㝡昴〰挹㈴㉦搳散㔳ㄹ攸㕡㈶㥥昲ㄳ扤㜷㘵戴㡣搱㔹㜳晦㝦挱搵搵挳敤愵㥦扡ㄴ攷㠵〷㘷㍢ち㙤㘶㔷扦ㄷ㉣ㄴ㐷㘴晣〰愲㙥㌶戶收㡡散搵〲愱㤶愹攵㜵愷戴ㄶ㝡ㄶ〵ㄶ㤹慤ぢㄷ昱㕢ㄹㄷ㌵敡敢㐹㙤搹换戸〳㈶攳㑥㡡扢㈰㠲挱慡挰摤〴〵㠲挶㡦㉣扤㡥㘷㘶㕢㝦挶㔹㡤㈸㐳捥㜰㜱㌹愲扢慥㝤㕡㘷㔷㜷㑤㡤摦㔲ㅥ㥣敤㕥搴挳改搹慦㜳〷收扢㠷攲㕥㠸扡㐶㠸〱㑦㘸ㅢ〰慡攵㜹晢搰昶㘶戳㤸挵搵ㄲ搹扡㔵戶慥摤㍡〱㙦㌶扢昳〶捦搴㘷㘰㕢㔹ㄶ㐰ぢㅢ晦㤰㜶捥㝥㜳㔹㑦㜳戶㈷㍢愸ㅤ攷晣㔸㑢〶㐰㘳㈵捡㙡㌱㜲愸搸㜴㜴搰搶㤰㈱㈴㑤㔷㤶挱㘲戰㌲㘱挳挱昶㔲㔵㘳换晥ㄷ〲㘳攷㔹㜹挰㍢搱㑢捦摤㜱㐹愱㌰摤散㤸户晣㈴戳㥢昰晡㐰扦㔴㝡㌷㉦㈶㥢㥤捦捤敦㘹㙤敢ㅥ㡦㤱㑥敦敡㕣㜲搲㝦㌳て㜳ㄹ㍦㠶搰慦扡㘹㤸挵㕦㝤㤹㐰㔷搵愰愵㕣㌷㉤㉤㔵昵捣㐶㡢戱㍢〵㘷㉢㤲㝤㠹晦攴㘵㍣㠰晦㠲晤昹敡㐶〱戱㌵搷㌹㜸捥㍥愴ㅤっ捤敢㌲攵捡㑤扤㈸㘰㝢㘸晢㤱㥤㕤㡢㜳㥤㥤㡢㌹㥦戶ㄱ慤㝢㤱㘹昶昰㙡挸㘰晢敡㡦㕣攵㔱慡愶愶攴㉡㠶敢戲挹捥挸ㅦ搸〲㌱㜴㜲㕢㕢愳捥搸ㅤ㜸ㄸ愶ㅡ㕣㤷〹昴㜲〰㌳愶ㅣ搶戸㜷㘴㥦昱换摡扡㤷愹〳戱挴扣扥昰攳㐱㔷㝦戲昳愲㤱㤳㙦扡昳㥢捦㔴敤㌱攲㔴㌵挱㜶㤴㕤敡ㄸ㡤ㅣ晣㘶㌶ㅥ㠵㔰ㄹ挰戸㈷㐱扢昴㘵晣〲扡昱ㄸ挵攳㄰搸ㅦ〸挳搸ㅤ㍣㘹愹㙡っ晥攷㉥挱㜸㡡攲㘹〸戵ㄷ㐴㈳戵㕦㐲攸㤷ち㈳㍦搷戳慣慢㍤㘱㉥㕦㔷捦挲ㅡ㌴晡昱愹扤㠱攰晡㌲挸㡦㐱㐶っ戲愱昶㐴㘲㕦〲挶搸㡥戲㉢㉦㘳ㄱ㈶〴扣挸昸㍤〰昳㈷攰㘵昶昱ち挵慢㄰㉥〲㕥戳㔴㌵づ晦ぢ〱慦愳㘱扣〱愱挶㐳㌴㔲㝢ㄳ㐲扦搴㑥攸挳㈱㘰㍦㤸换〹昸ぢ慣㐱愳ㅦ㥦摡ㅦ〸㍦〲㐲㤵〸㘸戰ㅤ㘵ㄷ㠲愲挸㈴〴㝣㠰㠶ㅡ㕡㤱㠰㡦攰㌶㍥愶昸〷㠴㡢㠰㑦㉣㔵挵昰扦㄰昰㉦㠲㍥㠵㔰〹㠸㐶㙡㥦㐱攸㤷慡㜵ㄳ㄰㠷戹㥣〰捥挰愰搱㡦㑦㈵㠱昰㈳攰搳㝦㔷㤸〱晦戲ㅤ㘵ㄷ愶㌲挸㈴〴搴㉢っ昹㥦㠰昹捦㠰㈰摣挶㘰㡡㈱㄰㉥〲戶戱㔴㜵〰ㄲ〹〱つ〴㠵㈰搴㠱㌰㌵攲㘳㙣ぢ㑤扦搴扢攸挳㤹〱ㄳ攸㉥摢㕤㡤〴㍥㘸昴攳㔳ㄳㄱ㌷㡡戱㕢㈸晡㌶㠱㌷㉡ㄱ昰扡敤㈸扢㔶㜶㄰ㄲ〸〱扢愱㔳昵挷㡡〴㌴挲㙤㡣愲昸ㅡ㠴㡢㠰搱㤶慡㈶㈳㤱㄰㌰㠶愰㍤㈱㔴ㄳ㑣㡤昸ㄸ㝢㐱搳㉦昵㝢㌷〱㔳攸㉥㈳㘰㉣昰㐱愳ㅦ㥦㙡㐶摣㈸挶㙥愱攸㈳攰改㑡〴㍣㘵㍢捡慥摤昱〲㥣㄰㄰㐷愷敡㠹㡡〴㈴攱㌶㔲ㄴ㘹〸ㄷ〱〷㔸慡㍡ㄸ㠹㠴㠰〹〴ㅤ〸愱づ㠱愹ㄱㅦ㘳㈲㌴晤㔲て扢〹㤸㐱㜷ㄹ〱㤳㠱てㅡ晤昸搴㑣挴㡤㘲散ㄶ㡡㍥〲敥慤㐴挰㍤戶愳散㔲攲㉣㈴㄰〲づ㐱愷敡敥㡡〴ㅣち户㜱ㄸ挵㉣〸ㄷ〱㠷㕢慡㥡㡤㐴㐲挰ㄱ〴捤㠱㔰扣㡥搸㠸㡦㌱ㄷ㥡㝥愹摢摣〴ㅣ㑥㜷ㄹ〱㐷〲ㅦ㌴晡昱愹㌹㠸ㅢ挵搸㉤ㄴ㝤〴慣慦㐴挰つ戶愳散㐲收㝣㈴㄰〲㑥㐰愷㙡㕤㐵〲㜲㜰ㅢ㜹㡡〲㠴㡢㠰愲愵慡〵㐸㈴〴㉣㈴㘸ㄱ㠴晡〶㑣㡤昸ㄸ慤搰昴㑢㕤敥㈶攰㐸扡换〸㘸〷㍥㘸昴攳㔳㐷㈱㙥ㄴ㘳户㔰昴ㄱ㜰㝥㈵〲捥戳ㅤ㘵ㄷ㔶㡦㐵〲㈱㘰㈹㍡㔵摦愹㐸挰㌲戸㡤攵ㄴ愷㐲戸〸㌸摤㔲搵㜱㐸㈴〴㝣㤳愰㙦㐱愸ㄶ㤸ㅡ昱㌱㔶㐰搳㉦㜵㠶㥢㠰攳改㉥㈳㘰㈵昰㐱愳ㅦ㥦㍡〱㜱愳ㄸ扢㠵愲㡦㠰愵㤵〸㔸㘲㍢捡㉥敢收㤱㐰〸㌸ㅦ㥤慡敥㡡〴㕣〸户㜱ㄱ挵挵㄰㉥〲㉥戵㔴㔵㐰㈲㈱攰㌲㠲搶㐰愸㈲㑣㡤昸ㄸ㙢愱改㤷㍡搱㑤㠰㐹㜷ㄹ〱㔷〲ㅦ㌴晡昱㈹㕥㌹ㅥ挵搸㉤ㄴ㝤〴㥣㔰㠹㠰ㄶ摢㔱㜶㤱昹㐴㈴㄰〲搶愳㔳㜵㕣㐵〲㙥㠴摢戸㠹攲㘶〸ㄷ〱户㔸慡攲攵㘶㈱攰晢〴㙤㠴㔰敤㌰㌵攲㘳摣ち㑤扦搴㍣㌷〱㙤㜴㤷ㄱ戰ㄹ昸愰搱㡦㑦㜵㈰㙥ㄴ㘳户㔰昴ㄱ㜰㐸㈵〲㘶搸㡥戲㡢摥扣㜴㉤〴摣㡢㑥搵昴㡡〴晣〴㙥攳㍥㡡晢㈱㕣〴㍣㘸愹慡ぢ㠹㠴㠰㠷〸晡㈹㠴敡㠱愹ㄱㅦ㘳ぢ㌴晤㔲㕦㜷ㄳ搰㑤㜷ㄹ〱㡦〰ㅦ㌴晡昱愹㈵㠸ㅢ挵搸㉤ㄴ㝤〴挴㉢ㄱ㄰戳ㅤ㘵ㄷ攱㤷㈱㠱㄰昰㌴㍡㔵㤱㡡〴㍣〳户昱㉢㡡㕦㐳戸〸昸㡤愵慡攵㐸㈴〴㍣㐷搰㙦㈱搴㘹㌰㌵攲㘳晣づ㥡㝥愹扤摤〴㥣㑡㜷ㄹ〱㉦〰ㅦ㌴晡昱愹搳ㄱ㌷㡡戱㕢㈸晡〸搸慤ㄲ〱扢摡㡥戲㤲挰ち㈴㄰〲摥㐰愷㙡攷㡡〴晣〹㙥攳㉤㡡㍦㐳戸〸昸慢愵慡㌳㤰㐸〸昸ㅢ㐱㙦㐳愸戳㘰㙡挴挷㜸〷㥡㝥愹㘱㙥〲捥愴扢㡣㠰昷㠱てㅡ晤昸搴㑡挴㡤㘲散ㄶ㡡㍥〲敡㉢ㄱ㌰挸㜶㤴㔵㈸捥㐱〲㈱攰㔳㜴慡敡㉡ㄲ昰㌹摣挶ㄷㄴ晦㠶㜰ㄱ㔰㔵㉤慡㘲戵㐲〸㔰㌰ㄸ搵㄰敡㍢㌰㌵攲㘳搴㐰搳㉦昵昹ㄷ慥㐳攱㙦搳㕤㐶挰㈰收㌴晡昱愹搵㠸ㅢ挵搸㉤ㄴて㔳昴㐲愸て㤰晣㘵㥣㙣㤴㥤づ扦㙦㍢捡㙡㈶ㄷ㈰㑣〸攰敦㝢搴摦〱昳㍦ㄷㄸ〶户㌱㥣㘲〴㠴㡢㠰敤㉣㔵㕤㠸㐴㐲挰昶〴敤〰愱㉥㠶愹ㄱㅦ㘳㐷㘸晡愵晥攴㈶攰㈲扡换〸搸㤵㌹㡤㝥㝣㡡㠵ㄹ㍦〲㕥慣㐴挰ぢ戶愳慣㠶戳〶㤹㠴㠰㍤㌹攴㍦㔴㈴㘰㙦戸㡤㝤㈸昶攵攸晡慥〷㡣戳㔴戵ㄶ㠹㠴㠰晤〸ㅡて愱扥ぢ㔳㈳㍥挶晥搰昴㑢㍤攳㈶攰㜲扡换〸㠸㌱愷搱㡦㑦㕤㠱㌸㍦〲ㅥ慤㐴挰㈳戶愳慣愲㜴㌵㌲〹〱〷㜲挸扤ㄵ〹昸㍡摣挶㈴㡡㠳㌸扡㍥〲愶㔸慡扡〶㠹㠴㠰㈶㠲㥡㈱搴㜵㌰㌵攲㘳㑣㠵愶㕦敡㈷㙥〲慥愵扢㡣㠰ㄹ捣㘹昴攳㔳敢㄰攷㐷挰て㉡ㄱ戰搹㜶㤴ㄵ戸搶㈳㤳㄰㌰㠷㐳摥㔴㤱㠰㜹㜰ㅢ昳㈹ㄶ㐰戸〸昸㠶愵慡つ㐸㈴〴ㅣ㐵搰搱㄰敡㈶㤸ㅡ昱㌱㡥㠱愶㕦敡㐶㌷〱㌷搲㕤㐶㐰ぢ㜳ㅡ晤昸搴捤㠸昳㈳攰慡㑡〴㕣㘹㍢捡㉡㙥摦㐷㈶㈱㘰ㄱ㠷晣摤㡡〴㥣〸户戱㤸愲㡤愳敢㥢〱ㅤ㤶慡㌶㈲㤱㄰搰㐹搰㐹㄰敡㌶㤸ㅡ昱㌱㑥㠶愶㕦敡㐲㌷〱慣搵㤵ㄳ戰㠴㌹㡤㝥㝣㙡ㄳ攲晣〸㌸扢ㄲ〱㉢㙤㠷户〰㔸挷㠲挲㔶ㄴ㙥〶㜳挰挵〵慤收㈹扣搲扣㑤ㄱ㍦㘶㙢㕡搲摤搳㈹㤷挵㠷ㄶ㥢㍢㘷㜵昶㌴户㜶㥦搴㤶㕤㍥扣㘸㌷㡥㕣㘴㜶愰㘸搵㠵摡㤵挷搶㜹搲㐹㘶挱㈸捥敤㕣搲㤵㌷㘷㌴晦㉦ㄴ戵戰㝣㔸㜵㔲捦慡㔶㜸晤㘷㜵ㅡ愴㔰㤸㈵㜸㔵搵摤㠱㠴摥换敤昲㤳㍡㔷㘹㑣㥡㈱〰ㅢ晡ㄸ㥤搷摡搳㘶づ㉥㑡㔹㑡摡昵㐵戰㠸㑡㘰㘱㔰㜱摥㈲㕣㠶㙥ㅥ㕡㥣摥搵㕡㘸㙢敤㌰戹㌲㐶㔸搰㐳捤㠵愸晡ㅤ摥搹摤捡㕦㉦づ㉤捥敢捡㜶㜴㥦挴〲㐶㝥昹戰ㄲ㑤㉡ㅤ㜵挵㈹慤ㅤ摤攸㐶搶㈲摢つ挵戹㡢㍡㑦挱㡦㘶㤷戴㜷㑣捦㥥搴晤㍦戱㔶ㄴ㔷㡢扣㘴搵愸㙡㔵㕤慤敡慢敢晦搳昵ㄳ昸ㄶ戶戱攱㔶㐵扦ㄱ昳戴愷慢㌵户㠴㠴㐹ㅦ㔱挸㕡ち㔹㠷㔵㜵㜷愲攵㉤㔵戸㔶愱愷捥挸戱㤶晣㐰搴户攴攵晣ㄲ㜹㐷挰㡤ㄵㄸ捥㤰㌳㈰づ㤹㍥㝦㐶㕦〵晥晦昴㔳摦扡扢㤰昹㉢ㄷ㍣㐷〲扣㡤㌵㠵㔸〴攵㡣挲㤶㠹㤹㐰捤㍢㉤㠳㐵挱㜰㠶㙥搳搷㥣㠶㥡搹㤰攲愱搹㥣搹㠶㔲㕦㝢戶㘷ㅢ㑢㘱捤ㄵ㍦〵敤戶㝤㑤㥤敤敤㔹㑥㌹晥愰㜵㙥㍥摢㘶搶ㄷ㈷㉦改改㍣慣戵挳㈸㐲挸扣戴㑤搹㘵㌰㘵㤷㔹㐵戹攲ㅣ晥〴㐰摡捣搵戹㌰摢搵摡戳愸扤㌵㕦㑦㠵㘵晡晦㠹戹㡡㡤扦ㄶ㘴敡㤷摥㤷㜸慢㝣㔶慤つ慢㝢㍣ち攳愴㡥慢ㅦ㌳扡㕡〵昰㑦晤㠷ㄵ㘲散㜸攴ぢ挵㌸ぢ搹敡昰㠱挱摥㜸摥搳㍦㡦㝦㡦搷㘶㘴攷愴㝥㐴〰㍥挶㑡㐰搹攰愷㤶㌵搶㝥换㠷㠳〰〸ㅥ摡㤹㉤㑣换收昱攳昴㐱昶㑦搳敢戱㙡戹慢改ち戱愰摢㠴摦〸攰户〷㑢㕢ぢ㘶㔷㍤つ㜳昱㌳晢㕡㤶㠲〳搶㍡㐴㘹慢愶慡慥㙥㜰扤㕦㕦㌳㜴慥搱㜶㤹捣晤㌳晥ㄹ㘵昹摦㍥㈲捤〳㌴㉣㔶つ愴㜱㌶摡挶㉡㉥搳扤㔰戹㍣ㅥ挰㌹〴㥣ぢ㔱昷㘳㌸扤敢愶戴戶㡡ち慣〱㔰慤晣愸㥢㔵摦㝡㔴㐸愵㕣㕣㈷ぢ㌲搸㔵收つ㔸ㄵ摥㝡晤㑢昱挰㕣捣㜲戳㄰戴昶慦㉣㈷㜳㜵㔴㔷搷㘲㔵〷扣㍦㤱㈹敢ㄶ挹摡攷㥡㔲晦㔵㍢㘱〸㠱㙦㘳挴㠳戹戱㈰㝦ぢ㝦㈵敤㍤㝡ち〶㡤搵挰㔴〵搵〳㤰㝡挱㠷搱ㄲ攴㕡㌳捥攳㠲㥦て愱ㅥ㠵捡慦㝦㌴昵㤷㤵晡〵㌴㝥㘱㔵〵㉥〰攴慢敥㈰搵㘳㠸攰㑥搲戸㤰㠹ㅦ㐷㡢晢ㅥ㘷㉥㕥っ敢挰㜳昱㐹㐶攰㘳㕣挲㈴戶愲㥥㐲㐳㉦〶散㝡〵㕦㡡戶㜱ㄹ㠱㑦晢〳搶㄰戰㤶㠰㕦〲挰㤵ㅣ戸ㅣ㥡㐳ㅥ㝦慤敤㐳摥ㄵ挰㠰扣㘷㕤㐹㕤攴㕤挹愴㔷㌱改㡢〰㜸挹㝢ㄹ㌶㡢扣慢〱昹捡攴扤㠲㌰㈱敦ㅡ㈶㝥ㄵ㕡〹㜹搷挱㍡㌰㜹慦㈱㑣挸㕢挷㈴戶愲㕥㐷挳㠷扣敢㠱㌱㙥㈰昰つ㝦挰㝡〲㌶㄰昰㈶〰㐲摥㡤搰ㅣ昲昸挳㜳ㅦ昲㙥〶〶攴晤挵㤵搴㐵摥昷㤸昴ㄶ㈶晤〰〰㉦㜹ㅦ挱㈶攴ㄹ晣㙡㤶㔷ㄴ搲昵㌵慣㍥㠶㉥㐴㙤㘴㤲㝦㐰㉢㈱敡㌶㔸〷㈶敡ㄳ㠴〹㔱㥢㤸挴㔶搴扦搰昰㈱敡㜶㘰㡣捤〴㝥敡て昸〱〱㍦㈴攰㌳〰㠴愸㍢愰㌹㐴昱〷昳㍥㐴摤〵っ㠸晡搲㤵搴㐵搴摤㑣晡㈳㈶㘵㤵搲㑢ㄴ㑢㤳〳㄰挵挲愵㄰㜵㉦㤳戰㠲㔹㐲搴㑦㘰ㅤ㤸㈸㔶㍡昱挶攵㑦㈶㐱㐳㍥つ㤰㍥㐴摤て㡣昱〰㠱㉣㠵晡〰ㅥ㈴攰㈱〲㔸ㅤㄵ愲㝥ち捤㈱㡡扦昵昷㈱敡㘱㘰㐰ㄴ㉢愴㍡愹㡢愸㕥㈶晤ㄹ㤳戲㥡改㈵慡ㄱ戶〱㠸ㅡ〵㠸㄰昵㈸㤳戰搲㔹㐲搴㉦㘰ㅤ㤸㈸㔶㐴昱挶㑦㈶㤸㐴ㄳ挵戲愸ㅥ㌲散㝡扦昵㌸摡挶ㄳ〴戲㘴敡〳㜸㤲㠰愷〸㘰ㄵ㔵㠸㝡ㅡ㥡㐳ㄴ敦㔱昰㈱敡ㄹ㘰㐰ㄴ㉢愹㍡愹㡢愸㕦㌱改慦㤹㤴㔵㑦㉦㔱㉣㜵づ㐰ㄴぢ愱㐲搴㙦㤸㠴ㄵ搱ㄲ愲㝥ぢ敢挰㐴戱㜲㡡㌷慥ぢ㌳㠹㈶㡡攵㔳㍤㘴搸㌵㔱扦㐷摢昸〳㠱㉣慤晡〰㥥㈷攰〵〲㔸㙤ㄵ愲㕥㠴收㄰挵㕢㉢㝣㠸㝡ㄹㄸ㄰㌵搹㤵搴㐵搴㉢㑣晡㉡㤳戲㍡敡㈵㡡㈵搱〱㠸㘲挱㔴㠸㝡㡤㐹㔸㌹㉤㈱敡つ㔸〷㈶㡡ㄵ㔶扣昱㕢ㄲ㈶搱㐴戱捣敡挳挳㥦㠰㌱摥㈲㤰㈵㔸ㅦ挰㥦〹昸ぢ〱慣捡ち㔱㝦㠵收㄰挵ㅢ㐰㝣㠸㝡ㅢㄸ㄰挵捡慣㑥敡㈲敡ㅤ㈶㝤㤷㐹㑦〰挰㑢ㄴ㑢愷ㄶ㔱晣㈶㤴㔷ㄴ戲㤶〲㉢ㄸ愷挵㡡㠵㔵㈱敡㍤㈶㘱㠵戵㠴愸て㘰ㅤ㤸㈸㔶㘲昱慥㌲㍥㘴ㄲ㌴攴挳㜲慣ㅥ㌲扢户㡦〹㍦㐲摢昸㤸㐰㤶㙡㝤〰晦㈰攰㥦〴戰㝡㉢㐴㝤〲捤㈱㡡㌷慥昸㄰昵㈹㌰㈰㡡ㄵ㕣㥤搴㐵搴㘷㑣晡㌹㤳戲摡敡㈵㡡㈵㔶㡢㈸ㅥ㙦挹换㑢ㄴぢ戰㐲搴扦㤹㠴㤵搸ㄲ愲昸㠳昱㠱㠹㘲挵ㄶ敦㉡㐳〱捥㠶㝣㔸戶搵㐳㘶昷㌶㔱搵挰ㄸ㌸㌴慦㔲㉣改晡〰㙡〹攰捤㤴㡡㘷ㄲ㐲㔴〰㥡㐳ㄴ㙦慦昱㈱慡ㅥㄸ㄰挵㑡慦㑥㍡㔶㝡摤ㄶ搲攰捤戵〶㡦摥ㄵ慢戲㕥愲㔸㡡戵㠸慡㌸愳㉥〲㐴㠸ㅡ挲㈴慣搸㤶㄰戵つ慣〳ㄳ挵捡㉥摥戸㕤㤷㐹搰㤰て换扢㝡挸㉥愲㐲挰ㄸ摢ㄲ挸搲慦て㘰ㄸ〱挳〹㘰㌵㔸㠸ㅡ〱捤㈱㡡㌷〵昹㄰戵ㅤ㌰㈰㡡ㄵ㘱㥤搴㌵愳戶㘷搲ㅤ㤸㤴搵㕢㉦㔱㉣搹づ㌰愳㔸搰ㄵ愲㜶㘲ㄲ㔶㜶㑢㠸摡〵搶㠱㠹㘲〵ㄸ敦㉡㘳㔷㈶搱㐴戱っ慣㠷散㈲㙡㌷㘰㡣摤〹㘴㠹搸〷搰㐸挰㈸〲㔸㌵ㄶ愲扥〶捤㈱㡡㌷㌳昹㄰㌵ㅡㄸ㄰戵搹㤵搴㐵搴ㄸ㈶摤㤳㐹㔹攵昵ㄲ挵搲敥〰㐴戱昰㉢㐴敤捤㈴慣〰㤷㄰戵㉦慣〳ㄳ挵㑡㌱摥㔵挶㔸㈶搱㐴戱㕣散挳挳㌸㘰㡣晤〸晣愹㍦㘰㍣〱晢ㄳ戰〵〰㈱㉡っ捤㈱㡡㌷㘱昹㄰ㄵ〵〶㐴戱挲慣㝢㜵ㄱㄵ㘳搲㌸㤳戲ㅡ散㈵㡡㈵攰〱㠸㘲㠱㔸㠸㑡㌲〹㉢挵㈵㐴愵㘱ㅤ㤸㈸㔶㤴昱慥㌲㌲㑣愲㠹㘲㔹㔹て搹㌵愳づ〰挶㤸㐰㈰㑢捥㍥㠰〳〹㤸㐸〰慢搰㐲搴搷愱㌹㐴昱搶㌱ㅦ愲づ〲〶㐴戱ㄲ慤㤳扡㠸㥡捣愴㔳㤸㤴㔵㘳㉦㔱㉣ㄵ㕢㐴㔵摣㐷戱㤰㉣㐴㌵㌳〹㉢捡㈵㐴㑤㠳㜵㘰愲㔸㜹挶扢捡㤸捥㈴㥡㈸㤶㥦昵㤰㕤㐴ㅤっ㡣㌱㠳㐰㤶愶㝤〰㠷㄰㌰㤳〰㔶慢㠵愸㐳愱㌹㐴昱㡥㌷ㅦ愲㘶〱〳愲㔸戱搶㐹㕤㐴捤㘶搲挳㤹㤴搵㘵㉦㔱㉣㈹㕢㐴㔵㍣搷㘳挱㔹㠸㥡挳㈴慣㍣㤷㄰㌵て搶㠱㠹慡〲て㠸㐴改㡡㐹㌴㔱㉣㔳敢㈱扢㠸㕡〰㡣㜱㈴㠱搵晥㠰㙦㄰㜰ㄴ〱㌵〰〸㔱㐷㐳㜳㠸攲扤㝡㍥㐴ㅤぢっ㠸㘲㘵㕢昷敡㈲敡㌸㈶㍤㥥㐹㐳〰㜸㠹ㅡ〶摢〰㐴戱㌰㉤㐴㥤挰㈴㈳愰㤵㄰㤵㠳㜵㘰愲戶㐳㤸㄰㤵㘷ㄲ㑤ㄴ换搹㝡挸㘸敡挳㠳〲㌰㠶㐹攰づ晥㠰㈲〱ぢ〹㘰昵㕢㠸㕡〴捤㈱㡡昷ㄸ晡㄰㜵㈲㌰㈰㡡ㄵ㜰摤慢㡢愸挵㑣摡挶愴㝢〲攰㈵㙡㙦搸㉣愲㉡㙥㝡㉣㘰ぢ㔱ㅤ㑣戲㉦戴ㄲ愲㑥㠲㜵㘰愲挶㈱㑣㠸㍡㤹㐹㌴㔱晢挱慡㠷㡣愶㈶慡ぢㄸ愳㥢挰昱晥〰㍥㠵挴㔸㐲〰慢攴㐲搴㔲㘸づ㔱扣㌳搲㠷愸㘵挰㠰㈸㔶捡㜵慦㉥愲㤶㌳改愹㑣㝡㈰〰㕥愲扥づ摢〰㌳㡡搷㔱㠵愸搳㤹攴㈰㘸㈵㐴㝤ぢ搶㠱㠹㥡㠲㌰㈱㙡〵㤳㘸愲㥡㘰搵㐳㐶㔳ㄳ㜵〶㌰挶㤹〴㌶晢〳捥㈲㘰㈵〱㔳〱㄰愲捥㠶收㄰挵ㅢ㍡㝤㠸㍡〷ㄸ㄰挵㡡扡敥搵㐵搴戹㑣晡㙤㈶㥤〳㠰㤷愸㜹戰つ㐰搴㝣㐰㠴愸搵㑣戲〰㕡〹㔱攷挳㍡㌰㔱摦㐰㤸㄰㜵〱㤳㘸愲㔸㐶搷㐳㐶㔳ㄳ㜵㈱㌰挶㐵〴ㅥ敤て戸㤸㠰㑢〸㌸〶〰㈱敡㔲㘸づ㔱扣ㄳ搵㠷愸㌵挰㠰愸ㄶ㔷㔲ㄷ㔱㙢㤹昴㜲㈶㕤〴㠰㤷愸ㄳ㘱戳㠸慡㜸ち挳挲戹㄰㜵〵㤳戴㐱㉢㈱敡㉡㔸〷㈶慡〳㘱㐲搴搵㑣愲㠹㘲戹摤㠷愸㙢㠰㌱慥㈵昰㈴㝦挰㜵〴慣㈳㠰搵㜹㈱敡㝡㘸づ㔱扣㠱搶㠷愸昵挰㠰愸㈵慥愴㉥愲㌶㌰改㡤㑣扡〲〰ㄹ散㑤搴散挱搶㥤〵慢户搴㔰㔶〶㘲敤㈸㔸㘴㐱㘸㙥捦昲㌶ㄴ攱搸㘴改挱㙡戱㠸㘲戹㔱㄰改散慡㔵㔵戵摥㝢〱㥤搸捤㐸㌵㜸㠴攷㍥㑢〹愳攷っ㡣愶敥攸捦换敦㈵㜴攲㌹昰扥㥢慥ㄸ挳㔷攰㝢㔸愶ㄱ㠷戵收扢㍡扢㍢㡢㍤㡤㜳㔱㘰㙥攴㝤慢挵慡慡昰攴扡㙦㈰愳㙦㥦㕣戰摡づ㍥昵㘶㈹敦攳ち㉥敥攸㍣愵㐳㐶㔳搷捤摢㜷㠵慦㐱㠳搸㑤㤰晤昰戵〷挸ぢ慤挴㐰ㄹ㙣㝣ㅦㅤて慤〹㥤つㅤ敦慡挰㐶攸㘳㥡愶㌴捤㘹〹㐷愲搹㤴ㄹ挹㈶戲昹㐴㍣ㅤ捤攵㡡搹㌰㥥㤹㤲换㐶ぢ㤱㐸慥㔰っ摣敡㐰㈳昹㐴㈱ㄹ㑤攱㐶攵㜴㌲ㅥ㌱愳戸㜹㌹㥥捣㐴戳戱㜴㌱ㄱ㑤㘵㡢愱㔵㜶㝡攳㌶挴ㄸ㥢㈰㐲攷㘸搳敤㌴㙤愶㠹戵㈳づ愲て㔵户ㅡ晡㔷㉤改㜰㜹㔴づ㔷㐱ち捡慣ㅤ㌴㐸㡤昱摣㤸㕡㔶ち㜲敥散ぢ〴㔸〹慡㥢〵㥡扦㕡㔰改㕡㘴㌰挶㡦ㅢ㍥戹㈸㜷㐱〴㐳慣〹㜱㐰㠱扢愱づ㙢㥡搲㠲㍢捥昴㍤㘸㥣㜹㠱ㅦ挱㍥〴㜶㈹㜷攱㘹㐸摤㠱㝢㘰搹ㄶ㤶搲愷ㅢ〵敥㠵㜹ㅢ㤸㕤㈵昱搰昹㜶㜶愳㤷摤捡㡦㘴敥〳㑣㥥昹愳㉥㠴㔳㔶晣〳㌰戱㈱㥦㡢㘱攵挶愲愶㘰㈹㌹㐵攱愸ち㍣〴㐸挵㜹愷づ〲㡣㜳慦㜴敥戰㤶㈴㜳㘷ぢ㠲㌱㜷㉥㠵㡥㜷㔵攰㘱攸搶摣㐹㠶捤㝣㉣㤳㉥㘶攳昱㘲扣㘰收㌳戱㙣搲㌴㈳㘶愱ㄸ㡥㘶ぢ昹㘴愰搷㠱ㄶ挳昹㘴㉡㔹っㄷ挳㠹㘲㍣㔲挸㘵㌳㜸㌸㑦愲㄰㑤愷㡢挵㜴㈲㤵て戱㈲挵昴挶捦㄰㘳㍣〲ㄱ㕡愳㑤㡦搲昴㜳㥡搶㙡ㄳ〱〲㔵㔷挰挴昹愳㤲㔸〴慥㕢㜸㜰愱㤸晥㈷㈱㠲㈱㤶㥥㘴ㅤ㍤〵搵㙦ㅤ㍤つ㝢改㍡晡㈵㉣㍥敢攸ㄹ㤸扤敢攸㉡㍢扢戵㡥挶戰敦㘷〱㌳㐶愳愵慥攱戸㘸㝡づ㈶㘷ㅤ㕤〷慢慣愳㝤㌱㕡㘷ㅤ晤づ㤰捡敢㘸㙦㐰换搷搱㍡摤昹ㅦ㄰㡣㜵㜴㍤㜴扣慢〲捦㐳户搶㔱㈱㥣挰㐳㠹㜲㔹戳㤰㡤挴㔳㐵㌳ㅢ㑢愴搳㘶慡㤰㐸㘷戲改㐲戲㄰㜸挱㠱㐶ㄳ㤹㘸ㄱ愰㐸㌲ㅢ㡢㥢㠹㘸戶ㄸ㡤㈶挲戹㔴㉥ㄹ换攵昳㘶㌲挴挲ㄷ搳ㅢ㉦㈲挶㜸〹㈲戴㕥㥢㕥愶改ㄵ㥡㌶㘸㤳㠳㔲㌷挳㈴敢㘸㌷昷㍡㝡㥤㈱㙦㐰〴㐳慣㜰挹㍡㝡ㄳ慡摦㍡晡ㄳ散愵敢攸㉤㔸㝣搶搱㥦㘱昶慥愳㕢散散搶㍡ㅡ挷㈵昸ㅢ㘰昲㔰㈸戵ㄱ㑥㔹㐷敦挰攴慣愳摢㘰㤵㜵㌴捣戵㡥っ敥扦戹慢㔶㈱摦搵戱㐹昷昳㍥㜰㔸ㅤ户㐳挷扢㉡昰〱㜴扤㍡㈲㜸㐲㔴扡㔰〸㐷ぢ昱㕣㈲㤹挵㤳慡戰晢㉣㘰㤷ㅢ㐹挷㘳攱挰㠷づ㌴㤲つ㘷攲昱㝣㌸ㅤ换ㄷ攲㔹慣戹㐸摡㑣攴愲〹散㝣㌳挵㙣㉡ㅥ㘲㜹㡤改㡤㡦㄰㘳㝣っㄱ晡㠱㌶昵敤㙥㔹㘳ㄳㄴ〱〲㔵㜷㐱㤷搵ㄱ㜰慦㡥捦攸晦ㅣ㈲ㄸ扡ㅢ〰搹昶戹㕢㌳戸て㌳戸摢㌲戸㤳ち晤㐸㍢㝢搹㜷㡣愲〶㘰㜹攲㤵扡ㄷ㑥㘱戳づ㈶㠷捤㥦挰㉡㙣㝥晡㔹摦㡣敦㘳昳ㄳ㔸换㈷昷㝤扡ㅦ㍥㌷㄰㙣摥てㅤ㙦摣㕤て摤㘲搳㡣ㄶ㜳攱慣㤹挵㜳㥣愲昱㜴㉡㤳㡥攷愳㘶㉣㤲㑦㐵挲㠵㜴㌱ㅣぢっ㜶愰戱㕣㈱㥡㌰ㄳ攱㠲ㄹ㐹挵捤㐲㈶㥤㡦ㄴち昹㑣㉥〹㐲㡢戹㘲㌴挴ㅡㅣ搳ㅢ㐳㄰㘳っ㠵〸㍤愸㑤㝤㙣㍥愴㑤〴〸㔴㍤っ㤳戰昹㉥ㄶ挳搹〱つ愷㝦〴㐴㌰搴ぢ〰ㅡ昸扤㈲㌹昴戰挹㈲㥣㌸㠵捤〳〸摢㤹愱ㄹ戴搴愳㜰ち㥢扢挲攴戰昹ぢ㔸㠵捤搷㝣搹㝣搵㤷㑤㤶搸愴㥦㔱㤰㘰昳㜱攸㜸㔷〵扥〶摤㘲㌳㤲挸㐴戲㘶慣㤰㑥㈴ぢ昱㔸㈱㤱㉢愶㌲〹戳㔸㈸收攳戱㙣㈱ㅣづ散攱㐰搳攱㜸㌲㕡㡣挶㜳改㘸ㅡ捦㔷㡢愵昱愴戵㘲㈶㠷㝤㐵㤸搳㌸ㅤ㘲愱㡥改㡤搱㠸㌱挶㐰㠴㥥搴愶㍥㌶㥦搲㈶〷愵㥥㠱㐹搸晣慤㥢捤戱捣㌲づ㈲ㄸ㘲㐵づつ㝦㌶㝦慤㥤挲收㘴挲㘲っ㍤〸㉤昵ㅢ㌸㠵捤〴㑣づ㥢扦㠵㔵搸㝣摣㤷捤㕦昸戲挹㍡㥣っ㈲〳〹㌶㝦てㅤ敦慡挰〱搰敤㉤㍤㕦㠸愵㡡㠹㕣㍥ㄹ换挷昱㠸戱㑣㈱ㅤ㐹挵戲㤱㘲㍥㠶昹㤶㡣〷㈶㌸㔰搳捣㐷挲㤸㥣搹㜸㈶ㄳ㉦㘰㈵攴㔲戱㜰㌶㙦㠶昳挵㔸㌴㥢㡣㠶㔸捤㘳㝡攳㐰挴ㄸㄳ㈱㐲捦㙢㔳ㅦ㥢㉦㘸ㄳ〱〲㔵㉦挳㈴㙣㍥攸㘶戳㠹晥㘶㠸㘰攸ㄵ〰搰昰㘷昳㔵敤ㄴ㌶㜹摢愶㌱㤳愱搳搱㔲慦挱㈹㙣ㅥ〶㤳挳㈶换㜴挲收ㅤ扥㙣晥挰㤷捤㌷㜵㍦㐷㈰ㄵ搸晣ㄳ㜴扣慢〲㜳愰㕢㙣攲搱㙣㐹捣捤㘲㌲㕡挰搴换愶㌳㘶㌱ㄷ㡦攵㌳㘶㉣㕥㑣愵捣㜴㘰慥〳㉤㘶㘳㤹㔸㍣ㅥ挶㈶㥥㡢㘳㔳㑦攳敢捦㡣㘷捤㈴づ㌳昰㤰戱㐴㠸㈵㍦愶㌷收㈱挶㤸てㄱ晡戳㌶昵戱挹扡㕦㈹㑡扤つ㕤搸扣搹捤收㌱捣㜲㉣㐴㌰昴づ〰㘸昸戳昹慥㜶ち㥢戳〹换㌳㜴ㄶ㕡敡㍤㌸㠵㑤ㄳ㈶㠷捤て㘰ㄵ㌶慦㜲戳挹㈳〵昹ㄶ扡挲㤷㑤㔶昴㘴㄰慤㤰㘰昳㈳攸㜸㔷〵㑥㠴㙥敦㌷㤳搱㙣㍥㤷㉥攴㌲㠹㘸摣っ㘷㌲㘶㉡捣㑤搹㡣㠵昱散戹㜸㌶戰搸㠱㈶ぢ搱㔴㍡㤳㌶捤㘴捡㡣㘷㜰散㥦㌳捤㘸㌲ㄲ攵づ㈰㤲㠹ㄵ㐳ㅦ摢改㡤㌶挴ㄸ敤㄰愱㝦㘸㔳摦㐱〱㡢㠳ㅣ㠴〰〴慡㍥㠵㉥㙣㕥攸㘶戳㥢㔹㝡㈰㠲愱捦〰㐰〳挵㕣㉣戰挱㈳〰㠳㕦晡〶扦攲㐳㉣っ㡡戳㤷㠸〵ㄴ愷㌱㜴㍥㕡敡摦㜰ち㥢摦㠴㠹つ㐴攰㝦㐸㘱昳㉣㌷㥢㍣㌶ㄶ㌶捦昰㘵㔳挱㉤晤㥣〹〹㌶慢愱㈳㝢㔵攰㉣攸㌶㥢ㄹ㥣㉥㠵昳㤱㑣㌱ㄹ㐱㉢㡦㌳愹㜴慥〸㑡愳㘶㌱ㄹぢㄷ〳㉢ㅤ㘸㈶ㅡ捥ㄶち改㌸㑥愱㔲昱㐲㍥㥣㉤愶愲㤹㕣ㄱ晢〴散㈰戲改㜴愸挶㑥㙦㥣㡤ㄸ㘳ㄵ㐴愸㔶㥢晡づ㠳敢戴㠹〰㠱慡㝡㤸㠴捤愵㙥㌶捦愳晦㝣㠸㘰㠸㔵㐲㌴昰ㄳ〹㌴っㅥ攱ㅡ㑦㔳昰愰㌶ㄴ㠴㄰㘷㉦ㄱ㤷㌲敡㌸戶㜸挳慢ㅡ〲愷戰戹ㄶ㜶㘷㙥㙥〳慢戰㜹愲㥢㑤㘷㙥㉥昲㘵戳㐱昷㜳㈵㔲㠱捤㄰㜴㘱昳㉡攸ㄶ㥢搱㘸㈶ㄵ捥㐶戳搹㔴挲㡣攳敢ㅤ〷慢昹㐸戶㠸㘳愵㝣ㄶ㑦昴㡣〴慥㜶愰昸〶捦挵㤲ㄹ捥㘰ㅣ㑣ㄵ㜰㤴ㅡ㑤㈷昱㍤㠴㠳摤㔴〴扢捥㄰㉢㡣㑣㙦㕣㠳ㄸ攳㕡㠸搰㌰㙤敡㥢㥢挳戵㠹〰㠱慡敤㘰ㄲ㌶㡦㜷戳戹㠱晥ㅢ㈱㠲愱敤〱㐰挳㝦㙥敥愰㥤扤㐴ㄴ㈸㙥㘵㘸ㅥ㉤戵ㄳ㥣挲收㈶㤸ㅣ㌶㜷㠱㔵搸㥣攳㘶搳㤹㥢㠷晢戲戹㉢㠲㘴㄰㍦㠴〴㥢扢㐱ㄷ㌶敦㠰㙥戱㤹㡦㈵ち㜸㘲㉣㡦㈰㜳昱㐴㉥㤱捥㘷戳挵㐴慡㘰收㔲〹㙣捥挵挰㥤づ戴㄰捦ㄷ昹捤㥦捡挵㔲昱㈸扦戳愲㍣〴㐸㠶攳ㄱ散㑡挳㠹搰敥㜶㝡攳㉥挴ㄸ㜷㐳㠴ㅡ戵愹㙦㙥㡥搲㈶〷愵㐶挳㈴㙣㑥㜳戳㜹ㅦ戳摣てㄱっ㡤〱〰つ㝢㙥捡戴㤴〹㉡㜳㜳㑦敤散㈵㘲㌱㐵㉦㐳㑦㈴㥢㝢挳㈹㙣㍥〲㤳挳收扥戰ち㥢〷昸戲㤹昶㘵㜳慣敥攷㌱愴〲㥢攳愰ぢ㥢㡦㐳户搸挴搳㘴昳㤸㤷昹㘲㍥㠱㙤ㅥ㘷慥愹〸㑥㘲㤳攱㐴㌶ㄹ㉥攴㡡昱挰ㄳづ㌴㥦㐸㠵㑤㙣搱挵㜸挶㡣攷㔳㘶㌶㥡㠸攳㤱戴㠹㈸ㅥ摤ㅢ挵㔱㙡㘸㍦㍢扤昱㈴㘲㡣愷㈰㐲攳戵愹㡦捤晤戵挹㐱愹㈸㑣挲收㜸㌷㥢捦㌲换㙦㈰㠲愱ㄸ〰㘸昸戳ㄹ搷捥㕥㈲扡㈸㕥㘰㈸敦敢㔵㐹㌸㠵捤㤷㘰㜲搸㑣挳㉡㙣㝥捤㤷捤㐶㕦㌶㔹㡡㤴㐱晣ㄱㄲ㙣ㅥ〰㕤搸㝣つ扡挵㈶ㅥ㐰㕡捣ㄴ挰㐸ㄴ㔷㄰㤲戱㘸㍡㙡㘲㤲㥡ㄹ㕣㤱㡡攰㙢㈷ㅦ㜸摤㠱㠶㘳改㔴㍥㕡㌴愳戱㔴㤸攷㐴搹㜰〴㘷慡昸昲㡦㈷㈳㘱㌳㤲て㑤戰搳ㅢ㙦㈰挶㜸ㄳ㈲㜴愰㌶昵戱㌹㔱㥢〸㄰愸㍡〸㈶㘱㜳㍢㌷㥢㝦愳晦㙤㠸㘰㘸㌲〰㘸昸戳㌹㐵㍢㝢㠹㔸㑥昱㈱㐳㜹㤳戰㙡㠶㔳搸晣ㄸ㈶㠷捤㘹戰ち㥢㐱㌷㥢捥㝥戳摥㤷捤改扡㥦㝦㈱ㄵ搸㍣ㄸ扡戰昹㈹㜴㡢捤㔸㉥㤳㑣收昱ㅣ摢㝣戶㠸戹ㄹ捦ㄶ㘲戱㔴〱扢挷ㅣ扦扥搳搹挰㘷づㄴ㡦㤶㉤挶挳㠵㜰挴捣㈶攳攱㕣づ㄰㝣て攱晢ㅣㄷ昷㌲㘶㌸ㄹ㘲搵㤳改㡤捦ㄱ㘳㝣〱ㄱ㍡㐴㥢晡昶㥢㌳戵挹㐱愹㔹㌰〹㥢晦晥搴㜵㉥㔴㔳㠷㉣戵㄰挱搰㙣〰㤰捥㝦扦㜹戸㜶昶ㄲ㜱〶挵㘰㠶慥㐰㑢捤㠱㔳搸ㅣち㤳挳收㍣㔸㠵捤て搰愱扥㤶搲㜷㘶昹ㅥ慣攵㘷㤶昳㜵㍦摢㈲ㄵ搸㕣〰㕤搸ㅣ〶摤㘲㌳㡤〳㥤㈸㡥ㄷ㘳㔹散っ㜱㝣㥥捤㘶㤳㠵㕣戲㔸っ攷昰晤㕥㑣〶㠶㍢搰㈸㉥㤰攴昱㈵ㄴ㉢昲戲㘸ㄶてㄳ㑥愶㜱㄰ㅦ㉥㈶㜰戶㠹㠳愹搰㤱㜶㝡㘳〴㘲㡣㤱㄰愱㙦㘸搳敤㘸㔸㤷㐵㔹ㅦㄵ捥〹㄰愸㍡ㄶ㈶㘱昳㑦㙥㌶㜷愶㝦ㄷ㠸㘰攸㌸〰㠴㑤扦㌳换攳戵戳㤷㐴昲㕥㘳㘳て㠶㥥㐳㌶㑦㠰㔳搸ㅣ〳㤳挳㘶づ㔶㘱昳㜹㕦㌶㝦敦换㘶㕥昷戳て㔲㠱捤〲㜴㘱㜳㕦攸ㄶ㥢㜹㝣㝢攷昲挵㜴㍥ㄵ㡥攰戰㈷㤵〵戱㤸㙡㤸慡搱㘸〴㐷㍦㠱戱づ㌴㥡㠹㐵挳挹㐴㍡㙣㈶搲昱㘸㈴㥥づㄷㄲ㤱㌰昶ち㘶㉡ㅢ㌳挳㘶挸戴搳ㅢ攳㄰㘳散〷ㄱ㉡㙡㔳ㅦ㥢ぢ戵㠹〰㠱慡ㄳ㘱ㄲ㌶㥦㜶戳ㄹ愳㍦づㄱっ㉤〶愰㈲㥢㙤摡搹㑢㈲㜹攳戲㌱㠱愱扣ㄷ㕡㜵挰㈹㙣㑥㠴挹㘱昳㈴㔸㠵捤㠷摤㙣㍡㕢晡㑦㝤搹㘴㜹㔴〶㌱ㄹ愹挰㘶ㄷ㜴㘱㜳ち㜴㥢捤㍣㉥〷㈵㘳昱〲ㅥㅣ㡡ㄳㅣㅣ㐴㈶ぢ昹㜴㍡㠶㤳㜲散㐱戳㤹㐰㤳〳㑤愶㘳㌸ㅡ㡡㘰晡收㔲昸ㅡ㌷㌱㜹㘳戸㔰ㅢ捦㘶昲戸戰ㄷ㡥㠷扡敤昴㐶㌳㘲㡣愹㄰愱ㅥ㙤敡摢搲㤷㘸㤳㠳㔲换㘰ㄲ㌶㝦攴㘶㜳㈶戳ㅣちㄱっ戱㥡㕡㜱㑢㍦㔵㍢㝢㐹攴㕡㡡戹っ㕤㐳㌶㑦㠷㔳搸㥣て㤳挳收户㘰ㄵ㌶㌷扡搹㜴慥挸摤攲换收ち摤捦㔱㐸〵㌶捦㠰㉥㙣ㅥつ摤㘲搳挴戵㌷㑣户㙣挶攴㌱㑦捥捣ㄴ㔲扣㡡㘱攲㜰ㅥ昴ㄶぢ㠱㘳ㅣ㘸㈶㤶挳㜷㔵戲㠰ㄳ昸㜴㍣㤷㑦攷㘲戱ㄸ慥㌵挵㡡愹㜴〱ㄷ㥤愲愱㌳敤昴挶戱㠸㌱㡥㠳〸㥤愵㑤㝤㜳㜳愵㌶ㄱ㈰㔰㜵づ㑣挲收㜵㙥㌶昳昴ㄷ㈰㠲愱㜳〱愸㌸㌷扦慤㥤扤㈴㤲户㔴ㅢ㡢ㄹ捡扢戴搵㙡㌸㠵捤㜶㤸ㅣ㌶捦㠷㔵搸扣搴㤷捤㡢㝤搹扣㐰昷㜳㌲㔲㠱捤ぢ愱ぢ㥢㕤搰㉤㌶㈳㐹捣慡㈴づ㉦ぢ搹㐴㍣㕣㉣㘴戱改㘶ぢ㤹㜰㌱㥡㑡攱㙡㘶㍣搰敤㐰挳挹㈲㜶㤹攱㑣戸㠰㌵㄰㑥㘴㌲戸㘰㤲挴ㅦ摣㈸㈴㔳㌸㉥挸㈷㐳ㄷ搹改㡤ㅥ挴ㄸ㑢㈰㐲ㄷ㙢㔳ㅦ㥢慣搹㜲㄰㝤㈸戵〶㈶㘱昳ㅣ㌷㥢愷㌱换改㄰挱搰㕡〰㉡戲㜹戹㜶昶㌲敢〶㡡㤵っ㕤㑦㌶慦㠰㔳搸㕣〵㤳挳收㔵戰ち㥢愷扡搹㜴㡥摥㤷昹戲㜹㌵㠲㘴㄰摦㐱㉡戰㜹つ㜴㘱㜳㌵㜴㡢捤㜰㈱㡢㌳敦㐲捣㑣㘵㔲昱㈲换㈶扣㝡ㅣ㡦ㄶ㜱㥡捥敦㤶挰㜹づ㌴ㅦ捤愳㡡㠷敦晡〴㉥㝡愴搲搹㌴晥ち㐱〱愵㌹㝣つ攵搳昹㑣㌲㜴慤㥤摥㌸ㅦ㌱挶〵㄰愱敢戴愹敦〸㘹㥤㌶㌹㈸戵ㅥ㈶㘱戳挳捤收㘵捣戲〶㈲ㄸ摡〰㠰㉣㠸㥣㔹㍥つ捤㍡扤㤴愳昷ㅢ戵戳㤷㐴㙥愴戸㥡愱扣㝦㍣㜴㤳㜶㕥ぢ搳搰㥡㍡㤶㈹㈷㜸敡㜹晥户㡢㡥昵㍥愳㜷㉡㥥戹扢㥣昴搵攰㍥㌹敢敥戲摡敡〳晥戳㕣慣ㄸ敥㠸㔴晣搴攵戰搴晦㠷㍣㥣㈳㝤㤵㘰㘶摣ㅤㅦ㘳ㅤㄶ戸敥㌶㉣㙥搸㙦㠸晤晤㌹㤲〰挲㐷戶捦攸㐶㌱ㄱ㝦搶㘶㕥攷㘴攷㙦愲㙣慢㡢㡣㘳昵愳㘳挷昴㔹㈶攷扡㜱㘳㜲㡦愹挳㘶㜷㌹㜱㜸ㄴ㉢慡捡㜰㡣攵㠳㘶㐷昶㘹慥扢昳㜶敥戳捥攸攸挶㐳㤱捤㠲捥搸㡤扢搵㙡慢㙢㤴敦つ戳昶㕦㍦攱敤㜸捣㠶挷㈲捦㈸散㡣㈵搸搹攷摥挴㈹慤㍤㜲㙦敦づ昰㉢㘳㈳挸〹摣〰㥡〲ㄳ㐷捦ㅣㅤ㑦搵ㅤ㡦ㄵ昱㤵晢㈸愵㥤㍤㜲㙥〴㡤つ㐸愸㌶㈱㌵戹㔷挶慤散攴㈶慢㤳挳搰㠹㍡ㅡ㥤戰㈳搸㠱晥ㅥ搱摣搵搰挴〴㙡戳慤搰摦㜰㈷㈴㄰㔵㕣㈵慥搷㝢㤳㙣攵㈰敢晦㝡晢晦搰㐱つ㜷改㠸攳搴愸㑢㈷搷扤扡㘲摤晢ㅢ㈷㡣戹㜶昳㤷昶晦㉢慥扡㤲慦敦㑦扡㜵㘱换つ㡦扥㜵挷㈴㜵ㅦ㈲㐶㈱㡦昷愹㉤昳㌱㈲摦愷戶捣戳ㅤ摥㠷㤸㠶ㅥ㐰㈶搹㑣㌷㘱捣㐳㙢搴ㄶ攸摣攰搴ㅣ㐴㜰㤶换挴摣捣㐵晥ㄹ捣ㄶ㐱て愳ㄵ昸㈱㙣㔸ぢ㐲搰㉣〰晢〸扡㤳攸㐷ㅣ㜴㉦搱㜷㕢攸改愴昳㄰ㅢ㙤㤱㝦て搱摣搷㌸㜴晥摣㔶昰㕦㔵挳ㄳ㤰㐰㙣〵㥤㑦敡㠸慦㑣攷戳㠸昰愳㜳㉡〶敡㑢㘷戳敤昰㍥ㄲ㌵昴ㅣ㌲〹㥤て㘰捣愰㤳㈵㔸愱㜳ち㈲ㅣ㍡ㅦ攲㈲扦〸㤷㐵攷昳㘸〵戶挰〶㍡㘷㡣㑥挴搴搷㑢〸敡㈵晡㈵〷晤〲搱㡦㔸攸挳㠸㍥挰㐶挳㡥搹昹㜳愲㜹㤰收搰昹㡡慤搰摦昰㍡㈴㄰㕢㐱攷ㅢ㍡㘲㈰㍡㑦捣搷㉣㍤㜹挲㥤㤳搴摦㄰攱㐷㘷挲㘶慤散㤹㐲㜱摢攱㝤挰㙡攸ㅤ㘴戲扥㐴㌰㘶搰挹ㄲ慡搰ㄹ㐵㠴㐳攷㉦戹挸ㅦ挱㘵搱昹〱㕡㠱㕦挱㈶戳㌳ㄱ㔶攳㑢〸㝡㤶攸㡦ㅤ昴㠷㐴㍦㘷愱愷㡤〶㝡㕦ㅢ㙤捤捥摦挱搳昰ㄹ㌰昸㝦㉢㐸晢㕣㐷っ㐴摡㐳㍦敢㤸晦散ㅤ昷㑦㔲㌵㔸㑥㍦搲挶搸摣㤴㤱㌶摡㜶㜸ㅦ捡ㅡ慡㐳㈶㈱敤㈵㡣ㄹ愴戱㔲㉡愴㝤つㄱづ㘹慦挰愹㠶挰㘵㤱挶昲㘹攰㡦戰㘹搲㜶戳㘹挰㠲㘰㔶扤㑥昴㔰〷㍤㤸攸㌷㉤昴㔴㤲戶㤳㡤戶㐸㝢ぢ㥥㠶攱挰攰晦慤㈰㙤㠴㡥愸㐴ㅡ戲挹换㈱㙤㘷㐴昸㤱㌶搲收愶㡣戴ㄱ戶挳晢㈰搷搰慥挸㠴㌷㥥㌱㠶㌱㠳㌴ㄶ㐴㠵戴㘱㠸㜰㐸晢㍢㥣㙡㌴㕣ㄶ㘹慣㤲〶摥㠷つ愴捤㈴つ摢㤴搰昰㈱搱㘳ㅣ昴ㅥ㐴㝦㙣愱戱攱㠶㔵搰㐶㕢ㄴ晦ㄳ㥥㠶戱挰攰晦慤㈰㙤㥣㡥愸㐴㥡晥昲㜰㐸㡢㈱挲㡦戴㍡㥢㥢㌲搲㙡㙤㠷昷攱慦愱〴㌲攱㡤㡢㐱ㄸ㌳㐸㘳摤㔳㐸慢㐶㠴㐳摡㤷㜰慡〳攱戲㐸㘳㌱ㄴ㡦㘴㄰搲㘴晦昵敦㝦戹扦㍣㙡攰㔱ㄳㅤ昴〴愲敢㉣㌴㌶捦㤸晡搴㐶㕢㌳㙤㄰㍣つ㑤挰㙣ㅤ㘹捤㍡㘲㈰搲㥣㝤摡㑣㐴昸㤱昶㌱㠶攳晢ㄵ昱㤱敤昰㍥㌰㌶㜴ㄸ㌲攱㡤㕦ㄳ㘰散㈰㡤攵㑤㈱敤〳㐴㌸愴㌵㤰㠶㜹㜰㔹愴戱收ㄹ搸搶愲愱㠹㜳攷摤ㄲㅡ㠶ㄳ㍤摦㐱捦㈵㝡愴㠵㤶㤹昶㔷ㅢ㙤捤戴敤攱㘹㌸〶㤸慤㈳敤㔸ㅤ㔱㠹戴〵ㄷ㙤㔷搸㘳搵改て㌹㌳㉤㡦〸㍦搲摥戴戹㈹㥢㘹㙦搸づ敦㐳㘶㐳㈶㌲攱㡤㕦戹㘱散㈰㡤㔵㑣㈱敤㌵㐴㌸愴敤㑥ㅡ摡攰戲㐸㘳㘹㌳㌰捡愱㈱愹㕥㉥愱㘱て愲摢ㅤ昴㘲愲挷㔸攸收搱㠹愴㝡摥㐶㕢㌳㙤㉦㜸ㅡ扡㠱搹㍡搲㝡㜴㐴㈵搲慣捤昳挷てㅤ昷挵㔹搳㍥搹昸搳㐹敡㌴㐴昸㤱昶㥣捤㑤ㄹ㘹扦戱ㅤ摥〷搳㠶扥㠹㑣㜸攳㝡ㄸ挶づ搲㔸慣ㄴ搲㝥㡤〸㠷戴晤㐹挳搹㜰㔹愴戱㠲ㄹ㠸㔸㌴挸戱摤搳㌶つ搶摣㠹ㄱ扤捡㐱慦㈴㍡㘱愱㥢㜸㙣昷戸㡤戶㐸㑢挱搳㜰ㅥ㌰㕢㐷摡昹㍡愲ㄲ㘹ㅢ㕦晡㝢㜳挳昵搷㍦攴ㅣ㄰戳㌸改㐷摡㈳㌶㌷㘵愴晤捣㜶㜸ㅦ㘶ㅢ㕡㡢㑣㜸攳〷ㄵㄸ㍢㐸㘳㑤㔲㐸㝢ㄸㄱづ㘹㤳㐸挳㌵㜰㔹愴戱㔰ㄹ㤸㙣搱㠰つ㉥愳ㅥ戴㘹戰㐸㙢㈲晡㕡〷㝤㌵搱㔳㉤㌴扥㌶㌲敡㈷㌶摡㈲㙤㍡㍣つㅢ㠰搹㍡搲㙥搴ㄱ㤵㐸扢㜷户㔵㝦㍢攲摥ぢ㈷戵㝤㌴攳て户ㅦ㜲昳㈴㜵㉢㈲晣㐸扢摢收愶㡣戴扢㙣㠷昷〱戸愱㑤挸㠴㌷ㅥ㜰㡤戱㠳㌴㤶ㅥ㠵戴㍢㄰攱㤰㌶㥢㌴摣〵㤷㐵ㅡ敢㤱㠱㈳㉣ㅡづ收㍥敤昶ㄲㅡ收ㄲ㝤户㠳扥㤳攸昹ㄶ㕡昶㘹ㅢ㙤戴㐵昱㤱昰㌴摣〷捣搶㤱㜶扦㡥愸㐴ㅡ㉥收攱搵㍢挹搹愷昵㈲挲㡦戴㥢㙣㙥捡㐸扢搱㜶㜸ㅦ㥡ㅢ㝡〴㤹昰挶㈵㐱㡣ㅤ愴戱挲㈸愴慤㐷㠴㐳㕡ぢ㘹㜸ㄲ㉥㡢㌴㤶ㅤ〳㔹㡢㠶㐳㐸摡㜵㌶つ搶摣挹ㄳ晤㤴㠳㝥㠲㘸搳㐲ぢ㘹㔷搹㘸㡢戴㠵昰㌴㍣ぢ捣搶㤱昶ㅢㅤ㔱㠹戴戲㐳㡥ㄷ㄰攱㐷摡㕡㥢㥢㌲搲搶搸づ敦㠳㜶㐳㉦㈱ㄳ摥昸挹〸挶づ搲㔸㐸ㄴ搲㉥㐵㠴㐳㕡㈷㘹㜸〳㉥㡢㌴㔶ㄷ〳㈷扢㘸戸戰㠴㠶㙥愲摦㜴搰慦ㄳ扤挴㐲攳㡢㈰慣㔶摢㘸㡢攲㔳攰㘹昸ㅢ㌰㕢㐷摡摢㍡愲ㄲ㘹愷㡤戸㝤晡ㅦ㑦敤改晢昶晣㄰ㄱ㝥愴慤戲戹㈹㈳敤㙣摢攱㝤㌸㙦攸㘳㘴挲扢捡昸㈶挶づ搲㔸㉦ㄴ搲捥㐲㠴㐳摡ち搲昰㌹㕣ㄶ㘹㉣㈲〶捥戴㘸挰㑣㡢愹㙦㤵搰戰㤲攸㉦ㅣ昴㘷㐴慦戲搰㤸㘹㌱㜵慡㡤戶㘶摡戹昰㌴搴㠰戱慤㈳㡤攵㐱㠹愸㐴㥡㥥㘹捥㜱摡㘰挰晤㐸㕢㘲㜳㔳㐶㕡㡦敤昰㍥搰㌷㌴ㄴ㤹戰㔰戸㉡㡡戱㠳戴㙤愱ぢ㘹㕤㠸㜰㐸扢㠸㌴戰㠴㘷㤱挶㕡㘱攰ㄲ㑤〳扥て㍢㑡㘸戸㡣攸㤱づ㝡㌸搱㙢㉤昴㔴㝥㝢㥥㘸愳慤㤹昶㕤㜸ㅡ㜶〶〶敦慤㌸㈳㘰ㄵ㔰㈲㉡㤱㠶㙣昲㜲扥㍤昷〰摣㡦㌴搳收愶㡣戴㠲敤昰㍥〴㌸㌴〶㤹㠴戴㙢㌱㜶㤰挶敡㥦㤰㤶㐳㠴㐳摡㍡搲挰㑡㥤㐵ㅡ㑢㠲㠱ㅢ㉣ㅡ㘴㉦㜵扣㑤㠳㌵㜷㌶㄰扤㥦㠳ㅥ㑢昴㑤ㄶ晡㔰㙥㥥㐷摢㘸㡢戴敦挱搳㄰〳〶敦慤㈰㡤挵㍥㠹愸㐴㥡㥥㘹捥ㄷ挱〴挰晤㐸㥢㙦㜳㔳㐶摡㍣摢攱㝤㜰㜰㘸㈲㌲〹㘹㥢㌰㜶㤰挶㈲㥦㤰㌶〷ㄱづ㘹㥢㐹〳㑢㙤ㄶ㘹慣晣〵㝥㘸搱㠰ㄳ愳㡣㥡㔵㐲挳㥤㐴㑦㜵搰㑤㐴摦㙤愱㐱㜱㐶ㅤ㘲愳㉤㡡敦㠱愷㘱㈶㌰㜸㙦〵㘹慣改㐹㐴㈵搲捡づ㌹收〲敥㐷摡㔴㥢㥢㌲搲㥡㙤㠷昷㘱挳愱昹挸㈴愴㍤㠰戱㠳㌴搶昲㠴戴㈹㠸㜰㐸㝢㠸㌴戰敥㘶㤱挶〲㕦㘰㡢㐳〳慥戴㤵搰搰㑢昴㜱づ晡ㄸ愲ㅦ戱搰昸㈲挰㤵㌶ㅢ㙤捤戴㥦挳搳㤰〷〶敦慤㈰㡤愵㍢㠹愸㐴㥡㥥㘹捥㍥㙤㌱攰㝥愴㈵㙣㙥捡㐸㡢摢づ敦〳㡡㐳敤挸㈴愴㍤㠵戱㠳戴㤳愱ぢ㘹㔱㐴㌸愴晤㤲㌴戰扣㘶㤱挶㍡㕥攰㔷ㄶつ戸㍣㠹敢㘹㈵㌴㍣㑢昴ㄲ〷摤㑤昴㜳ㄶ㕡㌶收㝤㙤戴㌵搳㝥〷㑦挳㘹挰攰扤ㄵ愴戱㐲㈷ㄱ晤㤳昶攳扥攳戴㤵㠰晢㤱㌶挶收愶㡣戴搱戶㘳㤸攷捦㠸㠶㔶㈱㤳㤰昶ㄲ挶づ搲㔸㤹ㄳ搲扥㠶〸㠷戴㔷㐸〳敢㘳ㄶ㘹㉣搷〵晥㘸搱㌰㡤扢昶摤㙣ㅡ慣戹昳㍡搱ㄷ㌸攸昳㠸㝥搳㐲换㐹搷㑥㌶摡㈲敤㉤㜸ㅡ㉥〳〶敦慤㈰㡤㠵㌸㠹攸㥦㌴㔷㕤攱㙡挰晤㐸ㅢ㘹㜳㔳㐶摡〸摢㔱昶㈰攴㙢㤱㘹愰〷㈱扢晥㘸㘸〳ㄶ慣慥挸㥢攳〶ㄷ㉤㌳换㙤戸㌱戳戵慤㑤敥㘹ㅣ㠲攷㤶㜶攱捦㜶ㅥ㡡挷昳攲㘹愵㜳㕢敤㍦〵㌷〳㡦敤攵㘳㈰昵㤳㌱つ搱ㄸㅣ㈸捥敥挲愳㌲〷ㄵ㘷㜴攳戱捡㠵㝡晣搹挱㥥ㅥ戳慢攳㝦攱愱愶戸换戴㤶ㄳ㠱㡦散㔴慡慡摡昷〶㑦摥戹改㕢摡戲㥥㜴摣挷㠷晥㙢㥣搵㝣摣改㝦昶㠴攵挰㍢㤸㘲晡ㄱ㡢〵搷〳㝣㙢搵㌰慣㘲敢搷㔲㘷㔴㝤㈹㘳㐶搵捣昸㍢㈷敢㝢㄰晣㜳㝡㔲昳㠶〸ㅡ敦挳㈲㌷晡㡡愸慡㘳㐵搳扢㜰扣攵㜶ㅡ㤷摥昳㌷㌵〷て收ㄲ敢㔷敤〶㠴昶㔷㄰攴愶㌱愸扤㈵摢搵㤵㕤㕥摦摥搲㘶㜶㉣散㔹㔴摦戲ㄴ昵㑦㍣㜸ㄸて攷挴ㅦ攸㌴㍥挴㜸搸ㄵ㍦㡡㠵㍢㘶㌵㍥戲慤㡡搶㑤戰㜰戶〶㍥㠶搵㥦㠲愰㉦〵晦〴㍥昰〹㐴㈹〵晦㠲挵㐵㠱㘲敤㡣㌴攸㤷扡ㄳ㡡っ攳㌳㈰㘵㘰ㅣ〶换㘰㘲晤摣戶㡡攷〱㔸㘵㜰㕦挰敡㍦戸㙡摦挱㝤〹㝣愰ち㉣㤴づ㑥挱攲ㅥ摣㐳挸㕦㌲戸㕥㍤㡣ㅡ㈰ㅤ收㔸㔴㤲挱搵摡㔶㘱敥㈹㝢㜰〶㈷㑦慤晡昴ㄳ扦㠹㌲㠸㍤㜲愲昴㑤ㄲ挳㌳〸搶㙦㑡〶昱慣敥㙥戰扢㍢㤶㘲㘴㄰㐳㙣慢㌰昴㔲改㈰㍥昰ㅤ㐴㐳昹㈰戶昵っ攲ㄵ敦㈰㕥搷摤つ㜷て㠲愵つㄹ挴〸昷㈰摥㈹ㅤ挴㕦㝤〷戱㝤昹㈰㜶昴っ㠲昵㠵ㄲ㈶㍥搴摤敤散敥㡥愵〲ㄹ挴㉥戶㔵㔶挷ㄷ愵㠳㜸捤㜷㄰扢㤷て㘲㤴㘷㄰㕦㝡〷㔱㠳戵㈷摤敤攱敥㙥㤰戶㡥戶慤戲㍡㠶挲捡〹㙢捦㠹攷㝤〷戱㔷昹㈰昶昱っ愲〱㜹㑡㤸ㄸ慥扢ㅢ敢敥㙥㝢㙤ㅤ㘷㕢㠵㠹㕤昵㈰戸搵搴慡㕦晢づ㘲㝦昶挸㉤愴㙦㘲㐶㘸攲㘳ち慣扤㤷摡ㅤ攱㈵㠳搸㐳㜷ㄷ㜳㜷户㤷戶挶㙤慢㌰戱ㅦ慣挲〴昷㉢戵敡㜱摦㐱愴搸㈳昷㈱㝤㠳挸㜸〶戱㍦扣㈵㠳㠸挱㈰慢㘳㠲㝢㄰㈹㙤㍤搰㍤㠸㠹戰捡㈰㉣㈶ㅥ昶ㅤ挴㈴昶㔸捡挴㘴捦㈰㈶㜹〷搱愴扢㙢㜲て㘲扡戶㌶扢〷㜱㤸ㅥ㠴挵挴㑦㝣〷㌱㥤㍤㤶㌲㌱挳㌳㠸搹摥㐱捣搵摤捤㜴㜷㜷愴戶ㅥ㙡㕢㘵㑥ㅣ㔷㍡㠸㍢㝣〷㌱扢㝣㄰㐷㜸〶搱攲ㅤ㐴㕥㜷㌷搷㍤㠸㠵摡㍡捦㍤㠸昶搲㐱㙣昴ㅤ挴㤱攵㠳㌸捡㌳㠸㑥敦㈰扡㜵㜷挷戸扢㍢㐵㕢㡦戵慤㌲㌱扦愹〷㘱捤㠹昵扥㠳㘸㘱㡦愵㜳㈲敢ㄹ挴ち敦㈰㔶敡敥昲敥敥捥搵搶㠲㙤㤵搵㜱㠱ㅥ挴㍢㘸搴慡慢㝣〷戱㤰㍤㤶㝥㜷戴㝡〶㜱ㄱ挲㑢戶㡥换㜴㜷㡢摤摤㝤㔷㕢摢㙣慢㌰㜱㉤慣慥㥤搵愵扥㠳攸㉣ㅦ挴挹㥥㐱慣昳づ㘲㠳敥慥摢㍤㠸敦㘹㙢㡦㝢㄰㥢昴㈰慣搵戱摡㜷㄰愷戰挷搲搵戱摣㌳㠸捤摥㐱摣愹扢㍢捤摤摤㍤摡㝡扡㙤㤵搵昱㠰ㅥ㠴戵㍡捥昲ㅤ挴ち昶㔸扡㍡捥昴っ攲㈱敦㈰㝡㜵㜷㉢摤摤晤㕣㕢捦戶慤戲㍡㥥㉡ㅤ挴愹扥㠳㌸户㝣㄰摦昱っ攲㤷摥㐱㍣慢扢㍢捦摤摤敦戴昵㝣摢㉡㑣扣愴〷㘱敤慣扡㝣〷㜱ㄱ㝢㉣摤㔹㕤攲ㄹ挴㉢摥㐱扣慥扢扢捣㍤㠸户戴㜵㡤㙢㄰㜵㝦㠷昵㉢ㅦ晡㜳搸挳㜱㤲搴㘶收昹㈷㌷愶攰て㌷㡣㙤挳㈱晣㔷昸㍢ㄹ㙢搱愹攲㌱㍢㜳ㄸ㤷㔳戳扦㡡ㅡ㍥戴慤扣㠵戰慡㠱㐷捣㜴搵换㡡晡㈷㌴づ搱昸㉥㈳㜸挰㉢昱㔷戸攳㜹㜰敢㐴㌴昰愰㔶㌴㘶㔳㕦㐲㤳昸㉢ㄹ愱散㌰攳㉡㜷㝣㡤慤㔸晤搷㙡㑤晡ㅦ〴㑤攲慦愶搹戰㝤挶㌵㜶㠳ㅤ㌵っ戶ㄵㄹ㜱挳㄰慤㐹晦つ搰㈴晥㕡㥡户戵㝤挶㜵㜶㐳攲㠷摢㡡ㄵ㍦㐲㙢ㄲ扦㍤㌴㠹㕦㐷昳㡥戶捦戸摥㙥㐸晣捥戶㘲㡤㝦ㄷ慤挹昸㜷㠷㈶昱㌷搰㍣捡昶ㄹ敢敤㠶挴敦㘱㉢㔶晦愳戵㈶晤敦〵㑤攲㌷搰扣㡦敤㌳㙥戴ㅢㄲ㍦搶㔶慣晥挷㘹㑤晡摦ㅦ㥡挴摦㐴㜳挴昶ㄹ㌷摢つ㠹㡦搹㡡搵㝦㕣㙢搲㝦ち㥡挴㝦㡦收㡣敤㌳㙥戱ㅢㄲ㍦挱㔶慣昸〳戵㈶昱㤳愰㐹晣昷㘹㥥㙣晢㡣㡤㜶㐳攲㥢㙣挵㡡㙦搶㥡挴㑦㠷㈶昱户搲㍣挳昶ㄹ户搹つ㠹㥦㘹㉢搶昲ㅦ慡㌵㔹晥搹搰㈴㝥ㄳ捤㐷搸㍥攳㜶扢㈱昱㜳㙤挵㡡㥦愷㌵㠹㍦ㄲ㥡挴㙦愶昹㈸摢㘷晣挰㙥㐸晣㌱戶㘲㡤晦㔸慤挹昸㕢愰㐹晣て㘹捥摡㍥攳づ扢㈱昱㜹㕢戱晡㉦㘸㑤晡㕦〸㑤攲敦愴戹搵昶ㄹ㜷搹つ㠹㕦㙣㉢㔶晦㙤㕡㤳晥㍢愱㐹晣摤㌴㥦㙣晢㡣ㅦ搹つ㠹敦戶ㄵ㉢扥㐷㙢ㄲ㝦ち㌴㠹扦㠷收攵戶捦戸搷㙥㐸晣㘹戶㘲㡤晦㜴慤挹昸㔷㐰㤳昸ㅦ搳㝣愶敤㌳㝥㘲㌷㈴㝥愵慤㔸晤㥦慤㌵改晦㕣㘸ㄲ㝦ㅦ捤摦戱㝤挶晤㜶㐳攲捦戳ㄵ慢晦昳戵㈶晤㕦〴㑤攲ㅦ愰昹ㄲ摢㘷㍣㘸㌷㈴晥㌲㕢戱攲搷㘸㑤攲㘵户㠹㥤㡣昱㄰捣晡ㄵ攲敥㔳慥ㄳ晥ㄴつ㕣㈷晣慥ㅤ㘳㙣㜱愳戸㤳ㄴ搴挳ㄶ敡㑡㡤敡㜵愳戸㉢ㄴ搴捦㉣搴搵ㅡ㔵搲攳㌵ㅡ昵愸㠵㤲摤㔹搹戸戸㕢㤳㕣扦戰㔰敢昰ㅦㄷ戱㜴昴摣㜹〹敡㜱ぢ㜵㠳㉦㡡扢㈸㐱㍤㘹愱㌶昸愲㙥搴愸愷㉤㤴散㘶搸㘳挹㌲㜲㜷㈳戹㥥戱㔰戲㌳㈱慡㠴㉦敥㔴〴昵㙢ぢ㈵扢㡣戲㕣摣㜵〸敡㌷ㄶ㑡㜶っ㘵戹㙥搳愸摦㕡㈸搹晣换㔰摣つ㐸慥摦㕢㈸搹挸换㔰摣搸〵昵扣㠵㤲㑤戹㙣㕣摣愴〵昵愲㠵㤲つ㤶愸㤲昵挸つ㔷㔰㉦㕢㈸搹㉣换㔰摣㍣〵昵慡㠵㤲㡤慦慣㐷㙥㠴㠲㝡捤㐲挹㈶㔶㤶㡢㥢㥡愰摥戰㔰戲㈱㤵愱戸㐱〹敡㑦ㄶ㑡㌶ㄷ愲㑡搶㄰㌷ㅢ㐱晤㔹㔰㈱扤㘸㡡摢㠱㕣㈸摦ㅥ〷㔱扣㔰㍥〵戱昸ㅢㅣ㈱ㅤ慥戸つ〸㘲㍢て㐲㑦ㄴ挵昹㉦㠸㤱愵〸挵㈹㉦㡥ㄱㅥ〷㘷戹㌸㠶㝢ㅣ㥣搸攲ㄸ收㜱㜰㉥㡢㘳㕢㡦㠳搳㔷ㅣ㈱㡦㠳㌳㔶ㅣつㅥ〷㈷愹㌸戶昱㌸㌸㉦挵㌱搴攳攰㔴ㄴ挷㄰㡦㠳戳㑦ㅣ㠳㍤づ㑥㌸㜱〴㍤づ捥㌱㜱ㄸㅥ〷愷㤵㌸敡㍤づ捥㈴㜱っ昲㌸㌸㜹挴ㄱ昰㌸㌸㕦挴㔱攷㜱㜰㡡㠸愳搶攳攰慣㄰㐷㑤愹㘳昰晦〳摡戶㈲㈳</t>
  </si>
  <si>
    <t>㜸〱捤㥤〷㥣ㄴ㐵晡昷户㌶㌴摢㐳搸㔱㐰ㄴ㐴㠹㡡㠲㌸㌹愸㐸捥㐹㔹㌰愲㙢捦㑣て慣㙣搰摤㈵ㄹ捥〰敡㈹收㥣ㄳ愲㘷づ攸㤹昵ㄴ昵敥捣㡡㥥㘷づ攸㤹捦㜸㝡㐶摥摦慦扡慢户愷愷㘷搷扤晦扤㥦捦つ㍢㐵搷㔳捦昳搴搳摦慥愹改昰㑣㜷㤹㈸㉢㉢摢㡣ㄷ晦攷慢㤲ぢ摢搶慥㙣㙤㌳ㅢ㐷㑦㙣㙥㘸㌰戳㙤昵捤㑤慤愳挷户戴ㄸ㉢㘷搵户戶㔵㐰㐱慢慢㐷㝢㙢㔵㕤㙢晤ㄱ㘶㜵摤㌲戳愵ㄵ㑡㔵㘵㘵搵搵㝡㌹摡户戱摦㐱㔵搱㘹愵㔷戲㠰㔶㤹慥戱攸挶愲㥡㠵捥㈲挰愲㍢㡢ㅥ㉣㝡戲攸挵愲㠶㐵㤰挵ㄶ㉣戶㘴搱㥢㐵ㅦㄶ㝤㔹㙣挵愲ㅦ㡢慤㔹戰㝦扤㍦㡢〱㈸㝡㙣㡢㘲晥挴〹㜳㌳㠷㘲㙤㙡摢㥡㕢捣㔱㠳昶戱㘲ㅥㄳづ㡦づ㡦㡥挵挳㤱搱愱㔱㠳㈶㉥㙤㘸㕢摡㘲㡥㘹㌲㤷戶戵ㄸつ愳〶敤戵㌴搳㔰㥦㥤㘹慥㥣摦扣挴㙣ㅡ㘳㘶㐲搱㡣ㄱ㑢㠵㘳昱㜸㍥㥤㑥昵ㄸ〸捦㜳㈶㑥搸慢挵捣户晥户㝣㙥㐷㥦㜳㈷㑥ㄸ㍤挷㙣晢㙦昹摣ㅥ㍥攱㜲㔲㜳愳㔱摦昴㕦㜲㕡挵㙤ㅡ㥦㘴㘶敢戹昱㑤戳愵扥㘹搱㘸㠴㕤〰ㅡ戵攴攸昱慤慤㑢ㅢて攳㌸㥡㘸㌶㌴捣㌳昳㜲愳㌷㑥㙡㙤摢换㘸㘹㙣敤搱㐸㝥㘶㡢搹㤴㌵㕢㝢㌵㑥㕥㤱㌵ㅢ㙣挵搶敡挶㝤㡣㤶㌹㐶愳㔹挹㠵㥡㐶㙢ㅢ㑥捦㤹㑤㙤昵㙤㉢㝢㌶㉥㘸㌵攷ㄹ㑤㡢㑣慡㔴㌵㑥㕤㕡㥦ㄳ㤵㤵昸㉢慢搸搱㉦㌲戹愱㄰㑦攳挴挵㐶㑢㥢慣㜱ㄳ㠶晤㜴㕤挳㐵慥㐵㐱㕣ㅣ㔲㠳㍣㔶摣㘶戵昵㡤㌳捤㤶㈶戳㠱㥤㜰㑢㡥昴㈸㐹㐰搶㜶㜰㐸愹搵攱㔶ㄲ摤敤てㅦ搷㠵扤㘸㠳㔰㡣㥡搳摣搲㠸〱㌹摢㌴㥡挶㠴㐶㠷攲愳㙡摢㜲㤳捣㘵㕣㑥㘲昰挶㤳愹㜰㌴㥥㐸挴㘲挹㔸㑣ㅦっぢ㝤〸㙤㠷愲愸㤸ㄸ㡦敡挳㈸ㅡ㡥㐲㔴扥㠶㡦扢扢ㄳ㝥攴捡敢㡣昲扡㑣㜹㕤戶扣㉥㔷㕥㘷㤶搷攵换敢ㄶ㤵搷㉤㉥慦慢㉦慦㍢戴扣㙥〹㜴搴慢扡㕢户㜲晢㌵昴晣㍦㕣昸㐳户昲挹搷㔴昵扤㝤昱㠰㜱慢〵㍦攱㜲㠲搸ㄱぢ㕤ぢ㝡〴㉣昴㥤㔰㘸㍢搳挹㔴〴㍤㤲愲㔱㈸㠴搸㠸愰ㄹ昸攱㔳㕥㕡戰㜹㜴㘴摡㐵扤㑦扣晤挰愵㥦ㅢ㠲搳㠹散㜱㌴ㄶ扡搶攳慥㜴ㅦ㐲愱㠵改㘴㌲㝡㡣㔰ㄴ㐵㈱挴搳㜶㡦㕢慦㕢戰散捡㔷㐲ㄳ搷晤㤲㔹昲挴㑦㔳㝥ㄲ㥣扢㘴㡦㜱㉣散敥摥㌰扢㠴㐶㠷愳攱㐴㉡ㄹ㑦㠷㐳改㘴㈲ㅤ㑤愶摢㌷㔴㌸ㅡ㡡㠴㤳昱㔴㍣ㄴ㑥㈷戸愰㈷搸㕢ㄲ㠵㤶愲捦㠹昱㠴㥥愶㘸㌷ㄴ㐲㍣㙥〷搰㙦捥昴㠵㍢㍣㝢收㤴晢㠷㕤摢㝦挲㡡㜴㑦挱㜹㔳〶戰〷ㄶ㜶㜱〷㠰搱㄰㜶て㡤㔸㌴ㅥ㑤挵愳㠹㔰㍡ㅥ㑥㘰㌹慡㡦愱晦㍤㔱㘸㘳改㘵㜲㍣慤㡦愳㘸㍣ち㈱ㅥ戲扢摣㈱昵㐳攸愱昷㝥㌷昷㌴搱㜶敡㑢㠷搵摤㉢昸㠱㤵㕤㑥挴挲挸挲㉥挳敤慢ㄸ㑡㐶㔳戱㜴㌸㥣㡥㈷攲㠹㔰㈲ㅤ㡦敢㤳攸㝤㌲ち㙤ち㝤㑣㡢㈵昵愹ㄴ㑤㐳㈱挴摤㜶㠷㑦㕦扤㘹捡换㕦晦㍡敤㠱㝥ㅦㅡ㤷敤扥慡㥦攰㌷㠲散㜰〶ㄶ㍣ㅤ㠶㈲敤㍤ㄶ㐳㥤㐹敦戳㔰㘸戳改㘳〶愰捥愱㘸㉥ち㈱㙥戳㍢㥣㌹慤晢㡢㙢晥戸㜴收捤扦ㅢ摤攳改收㕦づㄷ晣昶㤱ㅤ敥㡤㠵戱敥㌵挴㔶つ㠵攲改㜴㉣ㅤ㡢㐶攳挹㜰㈴㤹㡣㈴摤㤴㐳㔸改㔰㌸㤵㡣㠵搲㠹㐸㉣ㄲて愵昵㜹散戱ㄶ㠵㌶㥦㝥㘷㈴㔳晡〲㡡昶㐱㈱挴昵㜶㄰〷㕣㝡摤㤸扦ㅣ昸挱昴敢捣慤㕥㜸改搳㐱〷㠸敥㔴挶㕢摢て㠵㜷慤㕤㥣㡢搷㝡㝦ㄸ攸〷搰昴㐰ㄴ昸昴㈴昴㠵ㄴㅤ㠴㐲㠸慢敤づ晢攸晢敥晡昹捣㤳㈶㕦戵昱愲㉦㤷扦晤搶戱㠲摦戴戲挳㍡㉣㜴昸改㈹摡戰㠷挰㐲㌷㔰㘸ㄹㄴㄵ戳戰㘱戳ㄴ攵㔰〸㜱㠹摤攳㌹愹搴愷捦戴㡥㥢㜰㙥挵昵㔷㙥摢㜲捣て㠲㕦敢戲挷㍣ㄶ扡㌸㜸ㄷ搱晦㘲ㄴ㕡㍤扤捣挰攰㍤㤴愲㈵㈸㠴㌸搷敥昲㤰㑢晥㝡搹ㅦ㠶敤㌵㝢搵ㅤㅦ㡤㡤㕤㜵㝡㕦挱㥤〸搹㘵㈳ㄶ扡搸㘵ㄳ晤㌷愳搰づ愳㤷愹攸昲㜰㡡㕡㔰〸㜱㥡摤攵つ㝦ㄳ搳㝢㝦㜷搳昴㤳敥㍣戴敦搲摥㑤戵㠲扢㉣戲换㌶㉣散散ㅥ㑤㤸㈲㕣愳㌷ㅣ〹㠷愲〹㝣㍥㈳戱㜸㈴㤴㡣攸㑢改㝣ㄹち㙤㌹㕤㑣㡤㠷昴ㄵㄴ慤㐴㈱挴㠹㜶㝦㠳㑥㉡㍦扡晦㐷㍦㑣㍤晤㠰敡㜱㥦捣㍢昹㐱挱扤㈳搹摦㤱㔸攸㜰㍢ㄶ㝤㔹ㅣ㐵昷㐷愳搰㝥㐷㈷搳㌰ぢㅥ㐳搱戱㈸㠴㌸挶敥昱挷攵挹㥢愷㝤㝥挱攴戵ぢ㑦昹昸搳㔷㘷捤ㄳ摣ㄵ㤳㍤ㅥ㡦㠵〲愸晣扣戸㍥愱㍥㜳挲㉡㤸攸慢㔱㘸㈷搰换㈴っ㥤ㄳ㈹㍡〹㠵㄰㉢散㉥㐷㍣㜲㜰㌴晣搶㈳㔳搶㝦昱户搱〳〷㝦㜹戰攰㡥㥦散昲㘴㉣ㄴ㜴搹昹扣㜷ち晤慦㐱愱㥤㑡㉦搳戱ㅤ㑦愳攸㜴ㄴ㐲ㅣ㙥㜷㜹摦攰㠵敢愶戵捣㥥㝢㥣戹捥晣㘲摢慦ㅥㄳ摣捤㤴㕤㥥㠹㠵ㄱ〵摢搱戵ㄵ㡢㈶昶戳攸晡㙣ㄴ摡㌹㜴㌰〵㥦挶㜳㈹㍡て㠵㄰㠷摡扤摤晤收㠸扥晤愲㝦㥣㜳晥㡥慢晢摤戶昹昶摢〵昷㘷㘵㙦ㄷ㘰挱晢昱㜷捤㌸挵ㅦ晦ぢ改晤㈲ㄴ摡挵昴㌱ㄳㅤ㕥㐲搱愵㈸㠴挸摡ㅤ昶㥢㝣敢㑥扦㝦昷昹戹㙢ㅦ㌸收挹㠶㑦て戸㐲昴愵㌲摥摡攵㈸㍣ㅤ扡㠶愹捦㈶扣〲〶晡㤵㌴扤ち㐵挵っ㙣挲慢㈹㕡㡢㐲㠸㠵㜶㠷㉦敦㍦㍥㜳㔴挳㜷㔳捥戹㜸晤㔵㜳㉥晦㘵㉢挱晤㜴搹攱㍡㉣㜴㙤㥣㕥㑢昷搷愱搰晥㐰㈷戳㌰㑥慦愷攸〶ㄴ㐲㉣戰㝢扣昹捥㉦㙢愶㍦㌹㜶晡㈵〳晡摤昲挵㜹搷づㄴ㍣㈸㤰㍤摥㠴㠵晦昳扣㝥㌳㝢扣〵㠵㜶㉢晤捥挴扣㝥ㅢ㐵户愳㄰㘲㡥ㅤ㐴㙥敢扢㝦户愱晢昰改㘷㡣扢㜳挱㠵㝦摤扥㐵㙣㑤㘵扣戵昵㈸㍣㥣摤晢㜲挵ㅢ昶㑥ㄸ攸㜷搱昴㡦㈸戰搶〹晤㙥㡡敥㐱㈱挴㔴扢挳愷搷㥣扦摦㠲挳扦㤹㜲敡㌳㌷㥥㔱㜹搶㈱㑦㡢㙤愸㡣户㜶ㅦちて攷㠲㍤㠴攲㉦散晢㘱愱㍦㐰摢〷㔱㔴㑣挷㤶㝤㠸愲㠷㔱〸㌱捥敥㜱㡢㕥搹て攷㑥ㅡ㍡晥晥搶㠷昷㑤㌶慣ㅡ㈱晡㔳ㄹ㙦敤ㄱㄴ〵㍤㜲㍥攸㜰昰㍥ちぢ㝤〳㙤ㅦ㐳㠱㝤㤲㠴晥㌸㐵㑦愰㄰㈲㙤昷昸捤摣敢㥥㝤㙥㘵㘶摣〳㐷扤昷攰户㙦㍤摥㈰〶㔰ㄹ㙦敤㉦㈸扡㌸ㅤ晣ㄵ㈶晡㤳㌴㝥ち〵㈶扤戴晥㌴㐵捦愰㄰㈲㘲㜷㔹㝢搱攲㠱扢ㅤ㤳㥦㜳昲攱㡢㍥㉣捦㤴㑦敥昱ㅣ㥡昷戶昷捦㈷戵ㄸ换㜱挴搳㝥㌰㠵㈳㐸晥敢晣㈸ㄲ〷㤱昹㜸㍥㤹て㠷㜳昱㤰ㄱ㌵慡〶挳敤㙦㍤㕣攱㑣摦㈳扦㙦㝤㔳慥㜹戹㍣㝥搹㜶㠲搱㙡戶ㅦ捥㡣戴摢㈶㌴㉦㙤捡戵づ昰㙦慣㙤㌳摡捣晥摥戶㜶㈷㐵㘶戵㌸扡㌳㕢㘵㝦摢㜹捤昶㌱ㅡ㤶㥡攳㔷搴㕢捤〳㍤捤㌸戶㙢捥㤴㙥㥤搲㘲ㅥ敥戴ㄶ㐵㌴ㅥ㈷ㅦ㤶㐹摦㐵㙢㘹㌵㔹㜱つ㥡戸戸戹搵㙣㤲攱㡤㙣摣慢㍥扢挴㙣愹㌵㜹敡挲捣挹㔵敤换㈶晢〰㜳攴摣㈶慣㈸づㄹ㜳㐳摣搲晣攴ㄵ㙤㘶㔳捥捣㈱摥挳捣㤶戶㤵昳㡤㑣㠳戹㔵㠱㡡搵㈷ㅡ戶㈹㄰㑦㘹捥㉥㙤㥤搸摣搴搶搲摣㔰搸㌲㍥户捣挰㐱㙤㙥㜶㜳捥挴㌱㘹㈵㕦㘵愲慣愲㐲㠸戲㥤晤づっ改户㜵戴摣㄰慥㑤㍣㄰摢㝣敢挲㘱㌷㝡ㅥ搶づ㙢搱㘰㜲㑣㤶て敢挴㤹昴㑢㌷㍢㤵㔶㜴慤ㄳ捦昳㔰㝢㐴㘹㙤ㄹ愳戳攵晥晦㉡㤷㤷昷戶搷㝥昲㌲ㅣ昸㑦㌳㥡㜲つ㘶㑢㠷㘷愹〴㈳搲㥦㐷㔱戵㉢㍥捤㈵改㔵㐲㐳慣㄰㉢慢㤶搷攷摡ㄶ㙢㡢捤晡㐵㡢戹捦㠶㌳㔹搵搵㐴㕢昴搲㕦㠴㐸摦挸攲㈵ㄴ㠱㐰㤹昶㌲㤵戴㠰晥㌷慢㕥㌵〴晦㜷晤㤴㐲㌹慣㜴㜹ち〳攷㥢㕡慢ㅡ愷㌴户戴㔶㔴昸慤攵㌴愳㜵㜱ㅢ㠷㘷挷㡤昴昷ち㡢扦愳愸ㅡ㠶愲搳㌳ㄶ㌵㔰慡攴㠹㤹㥥㡤㤳捣扣㠱搳㘱昲搳㉤㡣慡㐶敢っ换㈴戳㌵慢昳㔴捣㜴㝣㔶㔶㘸㔸挲㠷扦㐷㈳㐷扦戹愲㙤㤲搱㘶㜴㙢挴㐹ㅤ㙣㈵ㅤ㑡㈳愵㤵戵㐴换㥥㔲愶慣〳㜶つㅥ㠲㜲搱攵愵扢ㄴ㔸㥥昰挱挱攷愵慣挲㉥㍢㕥〹挴扥ㅤ㔶㐲昳づ昴挲㤳㌳㌸㘷㤴㥢㙡㌶捤㕦㜹㤸搹㑡昵㙡慤㐳㤴摥㡦ㄷ㥤捤捤㘶ㄶ戴搵㌷戴㡥㐶愴㔳㕢㥡㤷ㅥ昶摦昴㐳㕦晡慢㈸搴慢㙡〷㡣攲摦扥㑥挰㔵搶㙤ㄹ户㑤㕤㕤㔹㌵扤㔱愲て㘵挱搱ち㘷㥢昱㥦㝣改㙦攲扦㐰㐷㙤㔵挳愱搱㤵ㄳ㔹㔵搰敦搱〸㐲昳㕢㑣㜹㙡慥㕡㔶㐰扢㘷攳扥捤㉤㑢㌲捤捤㑢㌸㥥㝡挹㕡敢㘲搳㙣攳改慥敥昶改㍤㜹ㅡ㑦㠸㡡㡡㠲搳㔴慥昳㘲摢挳扦昶㉥㡡㥥攳ㅢㅡ〶㈹㡦慤摡㝢㄰㔵攰挴㥢戶㠹〱㑣㥦㌰㝢搰㠸昰㑥愳㔷㌴戴慥㄰摢㘲㡤㜹〲改摥㙥㤷晣㝢挰攲扥攳搷慤㍦晡昹戲愱㝤㡥㄰〳散㠶愲㜳㔹㈳攰㘳㌰摥晡㍦㔰㠸㙤愰挶㤹〴换㠵㉦晤㈳搴昵㡦㔹㝣㠲〲昳㠱㈴㡣改攰㌳慢㉡㜶挲晦㥣ㄲ昴捦㔹晣ㄳ㠵ㄸ㠹㠲ㅦ㐸晤ぢㄴ敡㈵㠲昰捦敤㉣户搵捥㄰ㄷ㙦慢㙦㈰つ攸ㅤ戴㠹㔱搰攰昶搲挹㐷㈷ㄱ㥤㌴㠴〶挷扥〰慡散㠶愲㔳㙢扢挲㑣〲昸㤹昶ㄵ㔰昳〷昰㉢晢㈰ㄸ㥤愳捣〵愰摣慡㡡㄰摡㈴㠰ち〸㜴㕥㘲㄰ㄱ㠸㈴㠰㉡搴搴㑢晣昸慢ぢ㐰ㄸ攲㘲〰㍡㝤敡ㅤ戴㠹㈸散晣〰㝣〹攷扥〰扥戰ㅢ㡡捥昴㈵攰㘹㌰愳搸㤲㈱㝦づ㌵㝦〰㝤搰慣昷㘵戱ㄵちㄷ㠰慤慤慡㐸挲㠹〴戰つ㤵晡愳㄰㘹㠸㈴㠰〱愸愹㤷㜸摦つ㈰〵㜱㌱㠰敤改㔳敦愰㑤散〶㍢㍦〰慦㤵〲昰慡摤㔰㜴愶㜱っ㍣つ㘶ㄴ㈳ㄸ昲㉢㈵〱散㡣㘶㝤㈴㡢㔱㈸㕣〰㐶㕢㔵戱㈷㥣㐸〰扢㔲㈹㠴㐲㡣㠳㐸〲〸愳愶㕥攲㔹㌷㠰戱㄰ㄷ〳㠸搳愷摥㐱㥢ㄸて㍢㍦〰㡦㤵〲戰挱㙥㈸㍡敦㌹〹㥥〶㌳㡡㍤搱愹㜸愴㈴㠰㜱㘸搶挷戳㤸㠰挲〵㘰㤲㔵ㄵ㤳攱㐴〲㤸㑣愵㈹㈸〴㑦㠳㑡〰㔳㔱㔳㉦㜱㡦ㅢ挰ㄴ㠸㡢〱捣愴㑦扤㠳㌶㌱つ㜶㝥〰㙥㈹〵攰㘶扢愱攸㍣散㑣㜸ㅡ捣㈸收㌳攴ㅢ㑢〲搸〷捤晡扥㉣昶㐳攱〲㜰㠰㔵ㄵ戳攰㐴〲㌸㤰㑡ぢ㔱㠸㌹㄰㐹〰〷愱愶㕥攲㙡㌷㠰搹㄰ㄷ〳㌰攸㔳敦愰㑤捣㠵㥤ㅦ㠰ぢ㑢〱戸挰㙥㈸㍡㉦㍣て㥥〶㌳㡡㐳ㄹ昲㜹㈵〱㌴愰㔹㙦㘴搱㠴挲〵攰㌰慢㉡㙡攱㐴〲㌸㥣㑡㉤㈸挴〲㠸㈴㠰㔶搴搴㑢㥣敡〶㌰ㅦ攲㘲〰换改㔳敦愰㑤散〳㍢㍦〰挷㤷〲㜰㥣摤㔰㜴㑥㝡㝦㜸ㅡ捣㈸㡥㘵挸挷㤴〴㜰㍣㥡昵㔵㉣㔶愳㜰〱㌸搱慡㡡〳攰㐴〲㌸㠹㑡扦㐷㈱ㄶ㐲㈴〱㥣㡣㥡㝡㠹㘵㙥〰〷㐲㕣っ攰㌴晡搴㍢㘸ㄳ〷挱捥て㐰㐳㈹〰㑢散㠶愲㜳攴㠷挰搳㘰㐶㜱㍥㐳慥㉦〹攰㐲㌴敢ㄷ戱戸ㄸ㠵ぢ挰愵㔶㔵ㄸ㜰㈲〱㕣㐶愵换㔱㠸㉣㐴ㄲ挰ㄵ愸愹㤷㌸挴つ㈰〳㜱㌱㠰戵搰て攸ㅤ戴㠹ㅣ散晣〰散㔳ち挰〲扢愱攸㤴㍤㑦扢て㘶ㄴ㌷㌱攴摡㤲〰㙥㐱戳㝥㉢㡢摢㔰戸〰摣㘱㔵挵㘲㌸㤱〰搶㔳改㑥ㄴ攲㔰㠸㈴㠰扢㔰㔳㉦㌱挳つ愰ㅥ攲㘲〰昷搲愷摥㐱㥢㔸〲㍢㍦〰攳㑡〱ㄸ㙢㌷ㄴ㕤㐰㘸㠲愷挱㡣攲㔱㠶㍣愶㈴㠰挷搰慣㍦捥攲〹ㄴ㉥〰㝦戱慡愲ㄹ㑥㈴㠰扦㔲改㐹ㄴ攲㜰㠸㈴㠰愷㔰㔳㉦ㄱ㜳〳㌸っ攲㘲〰捦搱愷摥㐱㥢㘸㠱㥤ㅦ㠰㥤㑢〱搸挹㙥㈸扡㥣戱ㄴ㥥〶㌳㡡扦㌳攴ㅤ㑢〲㜸つ捤晡敢㉣摥㐰攱〲昰㤶㔵ㄵ换攰㐴〲㜸㥢㑡敦愰㄰㉢㈰㤲〰摥㐵㑤扤挴㜶㙥〰换㈱㉥〶昰〱㝤敡ㅤ戴㠹㤵戰昳〳搰愷ㄴ㠰摥㜶㐳搱昵㤵愳攰㘹㌰愳昸㈷㐳摥愲㈴㠰㉦搱慣㝦挵攲㙢ㄴ㉥〰摦㕡㔵㜱㌴㥣㐸〰晦愲搲㜷㈸挴㌱㄰㐹〰摦愳愶㕥愲摡つ攰㜷㄰ㄷ〳昸㠹㍥昵づ摡挴戱戰昳〳昰敢㉦㈵㜶㠵㝦戱ㅢ㡡㉥昷慣㠲愷挱㡣愲戲ㅣ㈱晦〴㌵晦㕤㘱つ捤㝡㌷ㄶ搵㈸㕣〰〲㔶㔵慣㠶㤳㈱㜴搴㥤㑡㍤㔰㠸ㄳ㔱㤵〰㝡愲愶㕥攲㙢昴攱ㅣっ㥤〰㜱㌱㠰㉤愰ㅦ搰㍢㘸ㄳ扣愲攴〷攰愳㔲〰㍥戴ㅢ㡡㉥㍥㥤〲㑦ㄲ㐰㝦㠶晣㐱㐹〰摢愲㔹ㅦ挸㘲㍢㐶搷㝥㌴㌸挸慡㡡㌵㜰㌴㠴慢㌳㤸㑡㐳㔰㠸搳㔰㤵〰㠶愲愶㕥攲つ㌷㠰㔳㈱㉥〶戰㈳昴〳㝡〷㙤攲㜴搸昹〱㜸戱ㄴ㠰ㄷ散㠶愲㑢㘱㘷挱㤳〴㄰㘲挸捦㤵〴㄰㐱戳ㅥ㘵ㄱ㘳㜴敤〰ㄲ㔶㔵㥣つ㐷㐳戸㍡㐹㉡愵㔰㠸㜳㔱㤵〰搲愸愹㤷㜸挲つ攰ㅣ㠸㡢〱㡣㠱㝥㐰敦愰㑤㥣〷㍢㍦〰て㤴〲㜰扦摤㔰㜴㜵敥㐲㜸㤲〰愶㌰攴㝢㑢〲㤸㠶㘶㝤㍡㡢ㄹ㡣慥ㅤ挰㉣慢㉡㉥㠲愳㈱㕣㥤搹㔴㥡㠳㐲㕣㠲慡〴㌰ㄷ㌵昵ㄲ户戹〱㕣っ㜱㌱㠰㕡攸〷昴づ摡挴愵戰昳〳㜰㙤㈹〰敢散㠶愲慢㠵㔷挰㤳〴戰㤰㈱慦㉤〹攰㘰㌴敢㜵㉣づ㘱㜴敤〰㌲㔶㔵㕣〹㐷㐳昰搶戳㔴捡愱㄰㔷愳㉡〱㤸愸愹㤷戸搸つ攰㉡㠸㡢〱搴㐳㍦愰㜷搰㈶搶挲捥て挰㤹愵〰㥣㘱㌷ㄴ㕤扤扣ㄶ㥥㈴㠰ㄶ㠶㝣㕡㐹〰㙤㘸搶㤷戲㔸挶攸摡〱慣戰慡㠲㤷㌱㠷㜰㜵㔶㔲改〸ㄴ攲㝡㔴㈵㠰㈳㔱㔳㉦戱摡つ攰て㄰ㄷ〳㌸〶晡〱扤㠳㌶㜱〳散晣〰ㅣ㔱ち挰㑡扢愱攸㘲敡捤昰㈴〱晣㥥㈱㉦㉦〹攰ㄴ㌴敢㙢㔸㥣捡攸摡〱㥣㙥㔵挵㉤㜰㌴㠴慢㜳〶㤵捥㐴㈱㙥㐳㔵〲㌸ぢ㌵昵ㄲ㑤㙥〰户㐲㕣っ攰㍣攸〷昴づ摡挴敤戰昳〳㤰㉢〵㈰㙢㌷ㄴ㕤挸扤ㄳ㥥㈴㠰换ㄹ戲㔱ㄲ挰㤵㘸搶慦㘲㜱㌵愳㙢〷㜰㡤㔵ㄵ㜷挱搱㄰慥捥㍡㉡㕤㡢㐲摣㡤慡〴㜰ㅤ㙡敡㈵昶㜳〳昸㈳挴挵〰㙥㠴㝥㐰敦愰㑤摣〳㍢㍦〰㜳㑡〱㤸㙤㌷ㄴ㕤㔸扥ㅦ㥥㈴㠰㍢ㄹ昲捣㤲〰晥㠸㘶晤㙥ㄶ昷㌰扡㜶〰昷㔹㔵昱〰ㅣつ攱敡摣㑦愵〷㔰㠸㠷㔰㤵〰ㅥ㐴㑤扤挴〴㌷㠰〷㈱㉥〶昰〸昴〳㝡〷㙤攲㘱搸昹〱㐸㤵〲㤰戴ㅢ㡡慥㜳㍦ち㑦ㄲ挰㤳っ㌹㕥ㄲ挰搳㘸搶㥦㘱昱㉣ちㄷ㠰攷慤慡搸〰㐷㐳戸㍡㉦㔰改㐵ㄴ攲㜱㔴㈵㠰㡤愸愹㤷ㄸ攵〶昰ㄸ挴挵〰㕥㠱㝥㐰敦愰㑤㍣〱㍢㍦〰㐳㑡〱ㄸ㙣㌷ㄴ㕤㜶晦㉢㍣㐹〰敦㌰攴敤㑢〲㜸て捤晡㈶ㄶ敦㌳扡昶ㄱ昰て慢㉡㥥㠴愳㈱㕣㥤て愹昴ㄱち昱㌴慡ㄲ挰挷愸愹㤷搸捡つ攰㈹㠸㡢〱㝣づ晤㠰摥㐱㥢㜸〶㜶㝥〰㝡㤴〲搰摤㙥昰㈶〱㔴㍤て㑦㕤戸㜸摢㥤〱攷昷愹㌷㤷昳㙡㔳慦㍣㌲㤶㈷㉥㙤㙤㙢㤶㤷挶㝡收㈷㌵捦㘹㙥㥢㔴摦㝡㔸㠳戱戲㜷摥㕥搸㜷戱搹㠴ぢ搷㉤戸㝥敤㤱㌵ㅦ㜶㤸㤹搳昳戵捤㑢㕢戲收昴㐹晦ぢㄷ戶戱㝥搸㜴昲㥡㜶戹挰敢㍦扢㔶ぢㄷ〲愳〴慦戲慡ㄷ攱搰㝢挹㑤收㑤扢㉥㡦换挵㈰ㄴ㙢摡㠹捥慦㙦㙢㌰扢攷攵愵㘹戹㕣㥤〷㐵㘴〳攴扡攵攷㉦挶愵愸㐹㍤昳㔳㕢敡㜳つ昵㑤㈶㌷㐶ㅦ㑢㜵㤶戹〸㔷晥昷㙡㙥慤㘷㡡㝡捦晣晣ㄶ愳愹昵㌰㕥挴捣慥摣戲愰㈶慦㜶㔶攵㈷搴㌷戵愲ㅢ戹ㄵ戹㕣㤳慦㕤摣扣ㅣ扦㤶㔸摡搸㌴搵㌸慣昵㝦㘲慢〸㙥ㄶ昹㤲㥢㐶㤴㡢昲㜲㔱㕤㕥晤㥦㙥ㅦ敤㍢㝣挶㝡㕢㈹㜰㠳㌰㑥摢㕡敡㌳㑢〹㑣昶ㄱ㐱㔹挹㐲㙥挳戲慡㡤㔸昲㕥慥㜴㙤㐲㑦慥〱㘳㉤昸ㄵ㠰敦㘵㙦攷㈷㈸〳愱慥㝦㡦㜰㝡晣ㅢ挵㡣愹ぢ愶户㘷攱晣㥦㝥捦㔱昵ㄲ㍣晦收愴㠷扥㔰敥㘵つ㈱㈶㐲㜰㐴攱㤳㠹㤱挰㥡㜷㔸〶昲㔲㠷㈳戴㔷晢攲ㄴ㕣㌷敦㤱㥦㘵㘴捣〶㕣敥㙦㌴摡㝡㔹ㄵ收㕤㈰摦扦搵㙥㥢搸摣搸㘸㜰挸昱㔷ぢ戵㔹愳挱慣捥㡦㕦摡搶㍣扢扥㐹捦愳㤰攳搲ㄶㄹ㉢㈰㌲㔶㔸ㄷ收昳昳㤸〶㈴㤷改慢㜹㤱搱㔲摦戶戸戱㍥㕢捤ち㔳㜵晥㈷挶㉡㍥晣㤵㠰愹㕥㙡㉥昱㕥改户慥户㘳㜳㡦㐶㜲っ搱㜱昳㘳㐴㤷ぢつ晦挴㝦㤸㈵㠲㠹㐷㝥愱攸㍦挲㕢ㄵ摥㄰搸ㅦ㥥㉦攵愵㔸㐸扥㍣〶ㄲ㌹㌹㠹扦㔱〱㙦晤㈷愸㜲㠱敦捡㔷㔰㜴㤸㐲搰つち㠱㔹捤㐶㙥㡡㤱挵㉦㤰扡搹扦㍦慡挶愶攵㔴搳ㄲ㘴㔲挷㐴攴〹㈱晦㘸㔹㝤捥㙣愹愶愰ㄶ扦慦慡㘴㍡㠸㘶㙤㐳㕣摥慥㈸慢慡敡㕥敤搷搷㜴攵㙢㤸㝤愹摣晤晢慤改㐵晥㍦摢㍢㌵㤶㙢ㅢ〸㔴愰搴㝦挶戲晥ぢ搷改敦愸㜲㝤㍣ち扦㔲㘱㌳㡡慡㔷搱攸摤㌶㠵昹ㄵ挸挲搰愱㔴㈹㝦戹挳捣㡦㙡㘴㐹挸㤴㤱㉡戹㈲摤㕤愹ㅥ㥡㤵攵㔱慤㝥づ愴搵㘲㤴㥢戹㠰㌵扦㌲愵㠴㥢愳扣扣ㄲ㥢㕡昳愶挹ㄵ㜵ぢ㘷㡤戵愶捣〱ㄱ摢㈱〴㡤㌹㠲摤昹㘱㠱晦㍡晥ㄴ收㘵㐸㜱㉤㝢㌳晥㤳慦㐰㐰㉦㈷㠱㠰㜸ㄳ愵㕡昱㉤㈹〹㜰慢改㐰㡥昳㕥㈸挴㍦㔰攵搷㍦ㄶ搵㤷㤵昸〸㌵㝥㘱攱㙣ㅥ搸挸㤷㘷㌲ㄴㅦ㐳捡〹㔱搷攸攴ㄳ㉣㜱㥥㜱挶㕤㌵愴㥤㡦扢捦㘸㠱户捥摦搲愹㜱㈷㍥㠷㐴㠵捣敥敤㡤挹㑤慡㜷愷攲㍦晤ㄵ㝡㔰愱㈷ㄵ扥㠰〲㌷愸搶ぢ㌵〷ㄴ㝦㝥攳〳㉡〸ㅤ㠰晡挶攵搴〵㙡ぢ㍡摤㤲㑥㝦㠶㠲ㄷ搴慦㤰㜵〲㡡摢㐴㠲敡㐳㈷㕣换〲㔰㕢㐱摡㌹愸㜲㤸㐹㔰晤愴ㄳ慢㈲㤸㝡攰〳㙡㙢攸攸摢㔰㤱㘹〹㍥ち晤愹㌰㠰ち捣㔴㤰愰戶㐵捤〱挵㕦つ昹㠰摡づ㍡〰挵㙣〵攵搴〵㙡㝢㍡ㅤ㐴愷捣㉣昰㠲㘲㍡㠱〴愵つ㠶捡㙦晤捡ㄵ㑣㐰㤰昰㠶搰㌱㌳ㄱち攰つ㠳戴㜳㜸捣㔸挰ㅦ㝥㉢㐶㈷㔸㤰㙦愶㉤愸搵㜰㡤戲ㅤ愰愳敦㐸㐵愶㌴昸㈸㡣愰挲㑥㔴㘰㤶㠳㠴户㌳㙡づ㍣晥攲挹〷摥㈸攸〰摥昶㉥愷㉥㜸扢搰改㘸㍡㘵㔶㠲ㄷㅥ㔳ㄱ慣㔱㐶㜸昲ㄵ㐱改摡㌷ㄱ㑣㔴㤰愰㐲㜴挲㡣㠵〲㔰ㄱ㐸㍢〷挵捣〶晣攱㔴㈷㥤㘰㐱扥㤹摥攰挳㈱〶ㅤ㍤㑥㐵愶㍥昸㈸㈴愸㤰愴〲戳㈱㈴愸ㄴ㙡づ㈸晥㑥换〷搴㙥搰〱㈸㘶㐴㈸愷㉥㔰扢搳改ㅥ㜴捡散〵㉦愸㜱㤰㔹愰㑡捥㕢攳愱㈲㐱敤㐹㈷ㄳ㔰㉢〰㌵づ搲捥㐱㌱〳〲㝦㐸㡦愰ㄳ〵㡡㘹㄰㉡㘴搷㠸㥡〰ㅤ㝤㈲ㄵ㤹㈲攱愳㌰㠹ち㤳愹挰慣〹〹㙡ち㙡づ㈸晥扥捣〷搴㌴攸〰ㄴ㌳㈷㤴㔳ㄷ愸改㜴㍡㠳㑥㤹攵攰〵挵搴〶ぢ㔴挹ㄱ挵挴〷〹㙡ㄶ㥤㌰〳愲〰搴ㅣ㐸㍢〷挵㑣〹晣攱㤷㙡㜴愲㐰㌱㕤㐲㠵散〲戵ㄷ㜴昴扤愹挸㔴ちㅦ㠵㜹㔴愸愵〲戳㉢㈴愸昹愸㌹愰昸扢㌸ㅦ㔰晢㐰〷愰っ㤷㔳ㄷ愸㝤改㜴㍦㍡㘵㌶㠴ㄷㄴ㔳㈰㈴㈸㙤㝦愸晣收㜹㡢㐹ㄳㄲ摥〱㜴捣散㠹〲㜸ぢ㈱敤ㅣㅥ戳㉣昰㠷ㅦ扣搱㠹㠲挷㔴ぢㅦ㌶〷㐳㐷慦愳㈲搳㌰㝣ㄴづ愱㠲㐱〵㘶㘶㐸㜸ㄹ搴摡攱攱㜷ㅦ㍥昰㜲搰〱㍣㘶㘷㈸愷㉥㜸㈶㥤收改昴㔸㈸㜸攱ㅤて㔹㈷愳㡣挹ㄵㄲ搴㘲㍡㘱㤶㐵〱愸㐳㈱敤ㅣㄴ戳㌱昰㠷ㅦ捤搱㠹〲挵㤴っㄵ戲㙢㤴㌵㐰㐷㙦愴㈲搳㌵㝣ㄴ㥡愸搰㑣〵㘶㜰㐸㔰㠷愱收㠰攲敦㄰㝤㐰戵㐰〷愰㤸挵愱㥣扡㐰戵搲㈹敦㌳㈰㤸㜱攱〵挵㌴ぢぢ㔴挹㜹㡢㐹ㄸㄲ搴㌲㍡㘱㌶㐶〱愸ㄵ㤰㜶づ㡡㔹ㅢ昸挳㌹㝡㍡㔱愰㤸扡愱㐲㜶㠱㍡〲㍡晡㤱㔴㘴㕡㠷㡦挲㔱㔴㌸㥡ち㔷㐰㐱㠲晡ㅤ㙡づ㈸晥㝣搲〷搴戱搰〱㈸㘶㝢㈸愷㉥㔰挷搱改昱㜴捡捣っ㉦㈸愶㘳㜴㌲愲㤸慣㈱㐱慤愶ㄳ㘶㙤ㄴ㠰㍡ㄱ搲捥㐱㌱扢〳㝦昸昹ㅥ㥤㈸㔰㑣昱㔰㈱扢㐰晤ㅥ㍡晡挹㔴㘴晡㠷㡦挲㈹㔴㔸㐳〵㘶㠴㐸㔰愷愲收㠰攲㡦㍥㝤㐰㥤づㅤ㠰㘲㔶㠸㜲敡〲㜵〶㥤㥥㐹愷捣攰昰㠲㘲摡㐶㈷愰㤸搴㈱㐱㥤㑤㈷捣敥㈸〰㜵㉥愴㥤㠳㘲ㄶ〸晥昰㌳㐰㍡㔱愰㤸ち愲㐲㜶㠱㍡ㅦ㍡晡〵㔴㘴㥡㠸㡦挲㠵㔴戸㠸ち捣ㅣ㤱愰㉥㐶捤〱挵㥦慡晡㠰扡ㄴ㍡〰挵散ㄱ攵搴〵敡㌲㍡扤㥣㑥㤹改攱〵挵昴づぢ㔴挹㡦ㅥ㤳㍦㈴愸㉢改㠴㔹㈰〵愰慥㠶戴㜳㔰捣ㄶ挱ㅦ㝥㑤㐸㈷ち搴摢㔸㔲㈱扢㐰㕤〳ㅤ㝤ㅤㄵ摦昱㔷戸㤶ち搷㔱攱㕤㈸㐸㔰㝦㐰捤〵㉡攴〷敡〶攸〰ㄴ戳㑣㔴慦㉥㔰㌷搲改㑤㜴捡㡣㄰㉦㈸愶㠱㜴㌲愲㤸㈴㈲㐱摤㐲㈷捣ㄶ㈹〰㜵ㅢ愴㥤㠳㘲㔶〹晥昰晢㐳㍡㔱愰㤸㕡愲㐲㜶㠱扡〳㍡晡㝡㉡㌲敤挴㐷攱㑥㉡摣㐵〵㘶愲㐸㔰㝦㐴捤〱挵㥦〶晢㡣愸㝢愰〳㔰捣㐶㔱㑥㕤愰敥愵搳晢攸戴ㄲ戱㜸㐱㌱㕤愴㤳ㄱ挵㘴ㄲ〹敡〱㍡㘱㔶㐹〱愸㠷㈰敤ㅣㄴ戳㑦㄰ㅦ㝥挵㐸㈷ちㄴ㔳㔰㔴挸㔸㔴〷捦㝦㠲㡥晥〸ㄵ㤹㥥攲愳昰㈸ㄵ㌶㔰㠱ㄹ㉢ㄲ搴㘳愸㌹愰昸㠳㘶ㅦ㔰㑦㐰〷愰㤸戵愲㥣扡㐰晤㤹㑥晦㐲愷捣㌰昱㠲㘲㕡㐹㈷㈳㡡㐹㈷ㄲ搴㤳㜴挲散㤳〲㔰㑦㐳摡㌹㈸㘶愹㐸㔰捦搰㠹〲㌵ㄸ㔲ㄵ㌲ㄶㄵ愸㘷愱愳㍦㐷㐵愶戱昸㈸㍣㑦㠵ㄷ愸挰捣ㄶ〹敡㐵搴ㅣ㔰晣ㄹ戶て愸㤷愰〳㔰捣㙥㔱㑥㕤愰㕥愶搳扦搱㈹㌳㔱扣愰㤸㝥搲〹㈸㈶愷㐸㔰㝦愷ㄳ㘶愹ㄴ㠰㝡つ搲捥㐱㈵㘰㈶㐱扤㑥㈷ちㄴ㔳㕡㔴挸㔸㔴愰摥㠰㡥晥㈶ㄵ㔳晥ち㙦㔱攱㙤㉡㌰〳㐶㠲㝡〷㌵〷ㄴ㝦㐱敥〳敡㍤攸〰ㄴ戳㘰㔴慦㉥㔰㥢攸昴㝤㍡㘵挶㡡ㄷㄴ搳㔴㈴㈸敤〳愸晣收扤㜵㈶戶㐸㜸晦愰㘳㘶戸ㄴ挰晢〸搲捥攱㌱ㄳ㐶挲晢㤸㑥ㄴ㍣愶挳愸搵挰愲㠲昷〹㜴昴㑦愹挸㔴ㄹㅦ㠵捦愸昰㌹ㄵ㤸㍤㈳攱晤ㄳ㌵〷ㅥ㝦つ敦〳敦㑢攸〰ㅥ㌳㘸㤴㔳ㄷ扣慦攸昴㙢㍡㘵戶㡢ㄷㅥ㔳㕣慣㔱㔶昲㥢㤰〹㌰ㄲ搴户㜴㜲〸㙡〵愰扥㠳戴㜳㔰捣㤸㤱愰扥愷ㄳ〵㡡㘹㌳㉡㘴㉣㉡㔰晦㠶㡥晥〳ㄵ㜳晥ち㍦㔲攱㈷㉡㤸㔰㤰愰㝥㐶捤〱挵㕦昱晢㠰晡ㄵ㍡〰挵㑣ㅢ搵慢ぢ搴㘶㍡㉤挳改㝢挱慣ㄸ㉦㈸愶挲㔸愰㑡ㅥ㍣㌳㔱㐶㠲挲ㄹ摥㌲戱っ戵〲㔰昸挵散㙦〰戵〲㘶ㄲ㔴ㄵ㥤㈸㔰㑣慦㔱㈱㘳㔱㠱搲愰愳㜷愳㈲㔳㙦㝣ㄴ慡愹挰摢㤵〹㘶攳㐸㔰〱搴ㅣ㔰扣昹㠰て愸ㅥ搰〱㈸㘶攴㈸愷㉥㔰㍤改戴ㄷ㥤㌲㝢挶ぢ㡡㈹㌳ㄶ愸晤㠹㥢慦〸摥敥昳㔶㑣愸㤱愰㠲㜴挲捣㥡〲㔰㕢㐲摡昹㠸㘲〶㡥〴搵㥢㑥搰㠳㝣㌳つ㐷㠵㡣㐵〵慡て㜴昴扥㔴㘴㡡㡥㡦挲㔶㔴攸㐷〵㘶敤㐸㔰㕢愳收㠰攲つㄲ㝣㐰昵㠷づ㐰㌱㜳㐷㌹㜵㠱ㅡ㐰愷摢搲㈹戳㙣扣愰慥㠴捣〲㔵㜲㐴㕤〵ㄵ〹㙡㍢㍡㘱〶㑥〱愸㐱㤰㜶づ㡡㤹㍡ㄲ搴㘰㍡㔱愰搶㐱慡㐲挶愲〲㌵〴㍡晡㔰㉡㌲㤵挷㐷㘱ㄸㄵ㠶㔳㠱搹㍤ㄲ搴づ愸㌹愰㜸㘳〷ㅦ㔰㈳愰〳㔰捣昰㔱㑥㕤愰㜶愲搳㥤改㤴搹㌸㕥㔰㝦㠴捣〲㔵㜲㡥㘲㠲㡥〴㌵㡡㑥敥㐱慤〰搴㘸㐸㍢〷挵㡣ㅥ〹㙡㔷㍡㔱愰㤸搶愳㐲挶愲〲ㄵ㠲㡥ㅥ愶㈲㔳㝥㝣ㄴ㈲㔴㠸㔲㠱㔹㐰ㄲ㔴っ㌵〷ㄴ敦㐷攱〳㉡〱ㅤ㠰㝡挴攵搴〵㉡㐹愷㈹㍡㘵搶㡥ㄷㄴ㔳㜵㍡ㄹ㔱㑣攴㤱愰㜶愳ㄳ㘶昴ㄴ㠰摡〳搲捥㐱㌱昳㐷㠲ㅡ㐳㈷ちㄴ搳㝦㝣㌸散〹ㅤ㝤㉣ㄵ㤹ㅡ攴愳㌰㡥ち攳愹挰㙣㈱〹㙡〲㙡づ㈸摥㐶挳〷搴㈴攸〰ㄴ㌳㠶㤴㔳ㄷ愸挹㜴㍡㠵㑥摦㠱㠲ㄷㄴ㔳㝡㍡〱挵㠴ㅦ〹㙡ㅡ㥤㌰昳愷〰搴っ㐸㍢〷挵っ㈱〹㙡㈶㥤㈸㔰㑣ㄳ㔲㈱㘳㔱㡤愸㔹搰搱㘷㔳㤱㈹㐴㍥ち㜳愸㌰㤷ち捣㉡㤲愰昶㐲捤〱挵㥢㝦昸㠰㥡〷ㅤ㠰㘲㘶㤱㜲敡〲㔵㑢愷昳改㤴㜹〸㌲搸〵慣搹挱㔶昱㕡戲昷ㄲ㘹搱攵㙢搹㐳㥥ㄷ戲㙢摢㔶㌶㈰㜹㠰㡢扣㘴㙡㉤昱攲㙦㐰捡㜰㈱户戹〵ㄷ愸㉡扤昷㌱㜰㙣㥦㐳挷摤晢㜸敥ㄱ㈱捤搸挲敢攴㔵㌷晣㔴㝣ㅦ〴挷㥥㠱户晦㘰㥣㌶㝣㘹晢㈲挴㍥戳敢戳㉤捤慤捤昹戶㐱戵㐸㡣ㄹ挴㝢㙥攴换捡㐲攳慢晥〰㡦扥㝤㜲挵㉡㥢㜸㑢挶㘵晣つ㝡㘰㐹㔳昳昲㈶ㄹ㑤㔵㉢㙦㍤㈲㜹㜵敢挶㙥〲散㠷慦愱㠰ㄷ攴㌵㜵ㅡ敢晢愳散㔹ㄱ攴㐵㘹晣㤵㘹〷愰㍥㝣攲㠴㠹昳敡昲ㄱ摣㝢㌳㤹㡥昳扦㤸㤹㡦㘷戲挹㐴㈶ㄴ㑦㐶昲ㄱ挳㐸收挲摡㠱㡥㙡㌲㤷㡤挶㈳搱㔴㍡㤵㡡挷昲戱㙣㍡ㅡ换㈴㌳㤹㕣挸㠸ㅢ㌹ㄸ〴㜹戹㥢敥昵㠵戰搱て㐲ㄱ攴㔵㙥㈹㍡㤸愲㍡㡡㜸捤扢㔰慢慡ㅣ摦搱扦昵㔲㌴㕣㤴㠹㡣挸㡡㥣㌰㉢扢㜵ㄳ挳㍤㌷搵㈸扡㠴敤摣㤵㐰搳㜸〵扢敡㜲㘰晥㙤㐶㠵㕢㤱挶摣㤷搰戳㕣㤵ㅣ㡡㐰戰〲〲〶愴㤹㈸户㥣㌸愱づ扦㤶㔷扦㥦攷挸搳昲㤰昷㠰㕣㕥愶挷慤㍡㕢戵㐵㤰㙣〱㐹攱慤㌷戵挵㄰昷㠲搸㤵捡ㄳ慣戴扤敢㥢搸敤㄰ㄶ㑢愰愶て挶㤲搰搰㈸㌷㝣㈳㐴㕣㤰敦㙡㐸昹㘱ㄱ㘷㘳㉤㌹㐴搱㠰㕦㤲㐲㠵㐳㑣㥣〹〹㠷㔹攱㌰搱㔵㍦㠷㐳て挳㈴㠰㍡户㤰搶㠲扡㌵㑣搲㘶㈴ㄳ㑦挴昲㐶㈶㠹慤㥥㑥㘷搲戹㜸㌸㥡捤愵㈳㘹㈳㤷〹㐷戴㔶㐷㌵㥢て㐷㐲㘶㉥ㅦ捤愷㘳戱㔴捡捣㈴㈳愱㔴搸㐸㠴攳㌱㌳ㄱ挹挷㠲摤㙤昷㝡ㅢ㙣昴愵㈸㠲㍤㤴愸㝤㤸昴㔴㈲㉡㐸㔵ㄱ愴〸㙦㜱㈲㔶㠱㥢ㄱ换㌸㑦捣昶愳㔰〴㠲㕢㐰㠰㠵㌲㥤㥢㐳㈷㝢㥤戸㜵挲つ㙥愹ㅡ㌷㔱㘳㈷ㄶ慢搸㌸〲㑢愲てㅡ㈵捤ㄳ㈰㜲㘸㙥〵愹愴㜹〴㍡㉢愶戹〲搲㘲㥡晤㔴㍦㈷挳ㄵ㘸㙥㡤扡愴㜹ち敡ㄶ捤㘴捡捣ㅡ愱㔴㉣ㅢ捥㐶㘲愱㐸搴〸攷㜲㘶搸㑣㘴挲愱㕣㉡ㅡ㠹㙡㙢ㅣ搵㠴㤱挹愵戲挹㙣㍥ㄷ㡡挵攲㘶〶㐰昳㔱㈳㙦㈶搳搹愸㘱㈴㤲挱㙤㙣昷晡愹戰搱㑦㐳ㄱ散慦㐴敤㌴〷㈸ㄱㄵ愴慡搸㡥㈲扣㐵㤳㥢收㌹㙣㍦ㄷ㐵㈰戸㍤ㅡ戱攰㑦㜳㤰㙡摣㐴㡤㄰㡢㑢㘸扡㉢㘹づ愱㕢㡡㉥㠳挸愱㌹っ㔲㐹㌳攳愲愹㕤〱㤵㤲㜳愲㌸挴ㄷ昱㜰搵昹㔵㌰〶攲ㅤ㔰㤷㠸慦㐶摤㐲㥣㑢攷㡤㐸㌶㤱捥攴愲戹㔸ㄶっ㜳昹㑣㌴㥦㡢㐷挲改㜰搶㐸挷戵戵㡥㙡㈴〶㤵㔸㉥㡣ㅢ〷㈶㜱摦挰戴㤱㑣㠵搲戸晦㙢㈶㙢㈴戳㤹㐸㈴挸㙢昲㜴慦㕦〳ㅢ㝤ㅤ㡡攰〸㈵扡㤶愲敢㈸摡㐹㠹ㅣ㉤㌱㡡㈲扣挵㍥㙥挴㌷搲攴㈶ㄴ㠱攰㉥㘸挴㐲㤹㜶㌳㑡扦昹攳ㄶ挸ぢ攷㡦㕢㈱昱㤹㍦㙥㠳搸㍢㝦㡣戶扤㕢昳㐷㤲㙢戰ㅥ㙡昲㐶愹㈲挴戸㈸扡ぢ㈲㘷ㅢ㐵㈰㤵摢㘸㠶㙢ㅢ改摣㐶㜲晥㤸收扢㌹㜸捤㥥ㅡ晡扤㈸戱㌹㘲愸换捤㜱ㅦ敡搶收㠸㐵搲戱㜰㉣㥤㡦挷㘳㐶㉣㘶㠶搲昸ち㌱ㄳ㐶㍣㡣慦㥥扣ㄹ㡤㘸昷㍢慡搹㐸㌴ㅥ捦攴㤲昱㔸㈲ㄷぢ挵ㄳ搸㡣㘶㌴ㄷ㌲㡤㔰ㅡ户〴㡤㤸㐱㕥昹㤷㥢攳〱搸攸て愲〸㈶㤴愸㝤㜳㈴㤵挸搱ㄲ扢㔱㠴户搸搳扤㌹㌶搰换㘳㈸〲挱摤搱㠸㠵㌲㥤㥢㐳㈷㝢㥤戸㜵挲つ敥愱ㅡ㌷㔱㘳㑦ㄶ㑦戱㜱っ㤶挴㥥㜴㑢搱㌳㄰㌹㌴挷㐱㉡㘹㐶摣㌴㥤搹㌸攴㑢㜳扣敡攷〵戸〲捤〹愸㑢㥡㉦愲㙥搱捣㠷㤳㔹摥㍡㍢㤷捦㠶㘳昹㙣㈶㠳扢攰㘲㠰㐷㌱㕥㡤㝣〴戳昱㐶㐷㌵㤶㑢㘵戲昹㙣㉡ㄴ挹㐶㘳㐶㌸㘲㤸搱㝣〲愳㍢㤶捣㘵攲昹㐸㈸㌸搱㜶慦扦〴ㅢ晤㘵ㄴ挱㐹㑡搴㍥㝦㑣㔶㈲㐷㑢㑣愳〸㙦戱㠳㥢收敢昴昲〶㡡㐰㜰㍡ㅡ戱攰㍦㝦捣㔰㡤㥢愸㌱㤹挵㈶㥡㑥挲㤲㤸㐵户ㄴ㝤〰㤱㐳㜳づ愴㤲㘶㝦㌷㑤㘷㙣㙥敤㑢㤳㔷晦㘵㄰ㅦ愳〴捤扤㔰㤷㌴㍦㐱摤愲ㄹ挲㑤㘶㈳㠹㐴㉥㥤挲搸挴㥣㥡㌲㈲㘶㌴㙡愶戳挹㜴㈴㡦㘹㐱晢搴㔱挵慤㠸昳〹㈳㤱㡤㈷攳㘶㉣ㄳ㡢㘷㤲戸㙤㜹㍣㤶っ㥢㤹㝣捥㌰㜳挱扤㙤昷晡㘷戰搱㍦㐷ㄱ㥣愷㐴敤㘳㤳㠹〴㜲〴㍢㕡㘲ㅦ㡡昰ㄶ扤摣㌴扦愱㤷㙦㔱〴㠲晢愲ㄱぢ晥㘳㜳㍦搵戸㠹ㅡ戳㔸晣㐴搳㤹㔸ㄲ〷搰㉤㐵扦㐰攴搰㕣〸愹愴㔹敥愲愹㙤㠶㑡改搹戸捣ㄷ㌱㜳〴㘴㘴愲㑡㈲㍥ㄸ㜵㠹戸ㅣ㜵ぢ㜱㌸㤱つ㐵㌲愹㕣㌴ㅣ挳㑥㐴摥挰㑥㐳㌶㥥㑢攴挳㘹㌳㥢㑡愴搲㕡㠵愳㥡挴敤晣挲㘱摥ㄳ㌸ㄷ㡥攱搶捥㐶㌸ㅥ㌵㜱慢攰㘸摥㑣㈴搲搹㙣戰捥㜶慦㔷挲㐶慦㐲ㄱ㍣㐴㠹㌴㡡扡㔱㘴㈸㤱愳㈵㜲ㄴ攱㉤扥晢搱戵晢搰㥤㈶㍤㔰〴㠲㈶ㅡ戹㈲㕡㑦㔴晤㘶攳㕥㤰ㄷ捥挶㌵㤰昸捣挶㐱㠸扤戳㜱摥昶㙥捤挶戵摣㈰扤愱㈶㙦㙥㉣ㄶ㌳㉥㡡晡㐲攴㙣愳㐳㈱㤵摢攸ㄳ㐴散散㝦㌸㈳晥㈳㐸㡢昷㍦㤶愸㝥戶㠱㉢㡣昸〶搴攵收攸㡦扡㍤攲昳㤸㕢愳攰ㄹて㘵㘲搱㔰㈶㤵㐸愶㜲㠶㠱愹㈴㡦ㅢ攸㐶ㄳ摡〰㐷搵〸攱㐸㈰㘲㠶㌱敡昳戱㑣㉡㙦㠴ㄲ攱㜴㌴㤵㐹㘴㌳昱㘸㉥ㄱち㌶摡敥昵㙤㘱愳て㐴ㄱ㙣㔲愲昶ㄱ捦愴〶㌹攲ㅤ㉤搱㐲ㄱ摥攲㉤昷收ㄸ㑡㉦挳㔰〴㠲㑣㕣㤰攳捡㙦㌶㙥㔳㡤㥢㐸㡤㌷挳搰㐷搲㜴㝦㉣㠹㘵㜴㑢搱㉥㄰㌹㌴㔷㐰㉡㘹扥攸愶改捣挶捦晢搲㕣愹晡〹挳ㄵ㘸ㅥ㠱扡愴ㄹ㐱摤愲ㄹ捦㈶昰㠵ㄶ挶㡥㥢㠱㘹ㄵ㔳〸敥つ㡥㥢㔱㠶昰㈵ㄶ挶捥㜱㐸㡢㍡慡㘶〲攰搳昱㔰ㄶ戳㜲㉣㤶㠸ㄸㄱ㍣昷㈰㥣㑣㠴㜰㐸㘵㠶攲戹攰㤱戶㝢㍤〶ㅢ㍤㡥㈲㜸㤴ㄲ戵捦挶捣㝣㤰㌴ㅤ㉤㜱㉣㐵㜸㡢㈷摣㌴㜷愷㤷㍤㔰〴㠲挷愱㔱搲昴摢㌷㍥㕥㌵㙥㈲㌵㠳挵㐴㥡ㅥ㠲㈵戱㥡㙥㈹㥡っ㤱㐳昳㐴㐸㈵捤晢摣㌴㥤戱㜹㡦㉦㑤收㌴挸㈰愶挳ㄵ㘸晥ㅥ㜵㐹㜳〶敡昶㔴㤱挶㘰㌴㜲㐶㍥ㄱ㌱㘳昱㔸摡挰昷㕣㍡㠹㈳搲㔰挲挰昷㝦㐶㥢改愸收㌰敢ㅡ愹㠴㤱っ㤹戸㑦㝦㉣㙥ㄸㄱ捣ㄷ戸ㄵ㘸㍥ㄳぢ攷㐳戹攰挹戶㝢㝤ㄶ㙣昴搹㈸㠲愷㈸㔱晢搸㕣愳㐴㔴㤰慡攲㜴㡡昰ㄶ户戸㘹搶戲㝤㍥㡡㐰㤰㈹㄰㈵挷收㤹慡㜱ㄳ愹㉤㘶㜱㈰㑤ㄷ㤱收搹㜴㑢搱㐱㄰㌹㌴捦㠵㔴搲扣摡㤷收㤵扥㌴㤹昸㈰㠳㌰攰ち㌴捦㐷㕤搲捣愰㙥㡦捤㔰㌲㤴㐹㤸昹㔸㍣㥦挲㍥㔸㍥㘵挶㜳㈹㄰㡡愵㐲㈹㈳㘳㤸㕡搶㔱捤攱㠶昶㜸攵戲㤱㌴戰㈷戳㈹ㄳ攷〳㡣㘸㍡㥣㐹收㡣㐸㈲ㄷ扣挰㜶慦攷㘰愳㥢㈸㠲ㄷ㉡㔱㍢捤㡢㤴挸搱ㄲ㤷㔲㠴户㌸摦㑤㜳〹扤㌴愰〸〴㤹㈷㔱㤲收攵慡㜱ㄳ愹㌵戳㘸愵㈹㝦㈹㈳慥愴㕢㡡㤶㐲攴搰扣ㅡ㔲㐹昳ㄴ㌷㑤攷㤳晥㝢㕦㥡㙢㔵㍦㉢攱ち㌴慦㐱㕤搲㍣〲㜵㡢㘶挲㐸㐵㤲搱っ㙥㔹㡦晢户愷昲㌱㈳㡡㐱㤹ち㤹攱㡣ㄹ㑡㘰㈶搵㡥㙣㔷つ㐷捣㥣ㄹ㑤㐶挳㤱㐸っ㐷ㄲ改㕣㌲㠶㘳攸㘴㈸㠲㘳つ㠸㠳敢㙣昷晡㔱戰搱㡦㐶ㄱ扣㔶㠹摡㍦改㑣戴㤰㥦㜴㐷㑢摣㐰ㄱ摥攲㜷㙥㥡慢攸㘵㌵㡡㐰昰㐶㌴㑡㥡㝥㥦昴㥢㔴攳㈶㔲攳つ㐴昴㌵㌴㕤㑡㥡户搰㉤㐵愷㐱攴搰扣つ㔲㐹戳挵㑤搳昹愴ㅦ收㑢昳㜶搵捦㔹㜰〵㥡㜷愰㉥㘹㥥㡤扡㐵㌳㥡攱㤷㑡ㄶ扢昸昸㙡㌱昰㝣〷㈳ㅡ挵慥㙣〲慣昲改㘴搴搰捥㜱㔴挳戱㑣㌸ㅢ㑥ㅡ昱㑣㈶㡤㘹㌳㥥㑥攱㍢㈹ㅦ捦挶㔳愹㝣㌴㤹㐹〵㤹㠸㈱㌹㥤ぢㅢ晤㍣ㄴ挱㍢㤵愸㝤㙣㌲ㅢ愳㔰㑢摣㐳ㄱ摥㈲敦愶㜹〹扤㕣㡡㈲㄰扣ㄷ㡤㈵挷收㝤慡㜱ㄳ愹ㅤ捤㘲㉤㑤㜹㠳ㄳ昱〰摤㔲戴づ㈲㠷收㐳㤰㑡㥡〷戸㘹㍡㘳㜳㍦㕦㥡て慢㝥慥㠷㉢搰晣ㄳ敡㤲收つ愸㕢㌴昳戱㝣㌸㠳〷㘵ㄸ昹㕣㍥〶㍡㘹㌳㘹攴㔳搸昳て㥢ㄱ㥥戸搳㙥㜴㔴㘳㐶ㄶ㈷敥㜲搹ㄴ扥㡡㘲㌹ㅣづ㤸㌸㌴挸攰ㄹㄳ搱㜴㌶㡣㘳㠸攰㈳戶㝢晤㈶搸攸㌷愳〸㍥慡㐴敤㘳㜳㠳ㄲ㔱㐱慡㡡㈷㈸挲㕢捣㜱搳㕣捦昶㍢㔱〴㠲㑣换㈸㌹㌶晦愲ㅡ㌷㤱摡㙡ㄶ昷搳㜴ㄵ㘹㍥㠹㐶㐹昳㐱㠸ㅣ㥡㑦㐳㉡㘹㑥㜰搳㜴挶收㌸㕦㥡捦挰㐸〶昱〸㕣㠱收戳愸㑢㥡㡦愲㙥搱挴戱㘶㍥㥦挲摥㍥㑥〷㘰㙣愶㌳㤸㐱攳愹愴㠹㔳愵㔹㑣㠷愶戶挱㔱㑤㐵㘳㌸㡥㌲戲挹㘸挸挴昳㘲㜲㔸㑡㠴㘲攱㑣ㅣ㈷ㅢ戲改㤰ㄹ㘴㑡㠷ㅣ㜵㡦挱㐶㝦ㅣ㐵昰㜹㈵㙡ㅦ㥢㉦㈸㤱愳㈵㕥愲〸㙦㤱㜰搳㝣㡡㕥㥥㐶ㄱ〸㌲㜷愳攴搸晣㥢㙡摣㐴㤰㙢㔸㙣愴改㈹愴昹㜷扡愵攸㘵㠸ㅣ㥡慦㐱㉡㘹敥散㑢㜳㠴㉦捤搷㔵㍦慦挲ㄵ㘸扥㠱扡愴昹ㅡ敡ㄶ㑤㝣㕣㜱ㄸ㥦挶㝣㘹挶㘲愱㔰搶㠸攱愸㍦㤴㡦攳㝢㍥㠷㜳〰㌱敤㜵㐷ㄵ㤳㘵㈶㥡㌲ㄳ㜸捣㡡ㄹ㌳㔲㈹㥣㌹捣㘵挳昹㔸ㄲ㜳㐳㍥㥦㌵㠲捣晢㤰㌴摦㠰㡤晥㈶㡡攰㕢㑡搴㑥昳㙤㈵㜲戴挴㝢ㄴ攱㉤戶㜳搳摣㐴㉦敦愳〸〴㌷愱戱㈴捤昷㔵攳㈶㔲㍢㥢挵愷㌴攵㝤㕣挴㍦攸㤶愲捦㈱㜲㘸㝥〴愹愴戹愵㡢愶昶〵㔴㑡ㅦ㘱〵㝤ㄱ㝦慣㍡晦ち挶㐰晣〹敡ㄲ昱搷愸摢㤳㘹㌶㥤挲搱㤱㠱愳㝢㈰㌴㜳㐶㉣㤱㑦愵㡤㔴ㅡ晢愲㥣㄰戴㙦ㅣ㔵散挷攳ㅢ㉢ㅡ挶摥㘹っ㔳㠱㤱㑡愶昳挹㘴㈸㥦㐹㈴挳㜹㍣㜰㈷昸愹敤㕥晦ㄶ㌶晡扦㔰〴㍦㔳愲敦㈸晡㥥愲捦㤵挸搱ㄲ㕦㔲㠴户搰摣㠸㝦愲挹捦㈸〲挱慦搰㐸挴摡㉦愸晡ㅤ㘱晤ち㜹攱ㄱ搶㘶㐸㝣㡥戰昰㑢戴愲㈳慣慦㙤敦晡㈶㙥㡢㡢㔸㔴㐰㑤攷慤㘶挴户㡣㡢愲㉡㠸㥣㙤昴ㅤ愴㜲ㅢ晤昸㠳敢〸换㤹㡤晦つ㘹昱ㄱ搶昷慡ㅦ㍥㜸つ㥢攳摦愸换捤ㄱ㐰摤摥ㅣ昱㔰搲挴㉣㥢㑦㘷㌱㡣㜳㘱㥣㈴㐸㤹㜸㜸㄰挶㍢捥攵收㈳㕡㜷㐷ㄵ攷㝣戱扦㘵㘶攳㈱㝣ㄲ㜰㉣㤶捡㈵㘲改ㅣㅦ㘵㠲敦挱㜸㍣ㄴ晣挱㜶慦昷㠰㡤摥ㄳ㐵昰㐷㈵㙡㥦㡤㝦㔲㈲㉡㐸㔵昱㉢㐵㜸㡢㝦㘲㌵㥣昳攵扤搹摥〷㐵㈰戸ㄹ㡤㜲挴晢敤㈹戰㐵㌶㙥㈲戵㉢㔹っ愰改ㄵ㔸ㄲ㌲戹㠴愲㠱㄰㌹㌴㉢愱㉦㘹扥攷愶改捣挶敦昸搲慣㔲晤っ㠶㉢搰搴㔰㤷㌴㠷愰㙥搱㡣㤹㤹㜸㈴㠵改搷捣㘶㜱つ㈲㤹捡收搳愹㘴㉥㤲㑢收戰㕢㤵捤㙢㐳ㅤ搵㔴㌶㠴㝤㠵㜸ち攷㄰戲戱ㅣ㥥㌲㤴㡥㐴㡣〴捥〲攷愳㌸㕡挰挹㕣㈶慡挸昹㘳ㄸ㙣昴攱㈸㠲搵㑡搴㍥㝦㌰㕢愵㔰㑢昴愰㠸㌴晦收愶㌹㤲㕥㐶愱〸〴㝢㐲〱㝦晥㘷㘸㝡愹㐶㐹㤳㜷慣搱愳㌴扤㤶㌴㠳㘸㤴㘳㌳づ㤱㐳㜳㑢㐸㈵捤㈷摤㌴㌷戳ぢ㕥换昹㡢㉦捤摥慡㥦㌴㕣㠱㘶ㅦ搴㈵捤摤㔰户㘹㘲㠷〹摦㙢ㄹ散捣攲ぢ㉢㡢ㅤ晤っ㥥㥦㈵慦改㐴愳挹㐸㔸摢摤㔱㑤攴挲㜱㌳㠵㑢㍤搹㘸㈸㤶㡡㈷㐰㌳ㅥ㠹愴㜲㘶㈲㡣ㄳ收愹㙣戰慦敤㕥摦〳㌶晡ㄸㄴ㐱㈶戱㐸㜴敤㈷㘳晡㈹㤱愳㈵㤸戳㈲㘹㍥攴愶㌹㤱㕥㈶愱〸〴〷㐰〱㝦ㄸ昰㤸〰㜴㥥㜹搱㜹戲㐵攷愹㤵攰戶慡㔱搲攴敤㙦昴㤹㌴攵ㅤ㜵挴㜶㘸㤴㌴㘷㐳攴搰ㅣ〴愹愴㜹㠷㥢愶㌳㌶㙦昳愵挹㘴ㄵ晣攱户㐱㜰〵㥡㑣㑣㤱㌴攷愱㙥搱㑣挵㑣㌰㡢㠵愲㘶㌸㠲捦㉤昶て㜲攱㘸㌴㥢挴㈹㤲㜰㍥㥣〸㙢戵㡥㙡㌶㤷捣攰㙣㑢㤲㐷ぢ戱㜸〲㈷㘵㘳㘱搳㌴㑣㈳㥡挲㘱㙣㈶ㅣㅣ㙡扢搷攷挳㐶㕦㠰㈲㌸㑣㠹摡挷收㜰㈵㜲戴挴〸㡡㌸㌶慦㜵搳㍣㤰㕥ㄶ愲〸〴㤹摢㠲㍦晦戱挹㥣ㄷ搹㈸㘹摥㐵戵㉣㑤敦㈴捤㔱㘸㤱㌴㑤㠸ㅣ㥡愳㈱㤵㌴㉦㜶搳㜴收捤ぢ㝤㘹㌲愳㐵昶㔳て㔷愰ㄹ㐲㐵搲㍣ㄴ㜵㥢㘶㈶ㄷ〹攳㌸ㅥ㤷挳㜰㠱挰捣ㄸ㔹㕣㤱㠹㘵捤㘴㍣㠳㙢㡥搹戸戶挴㔱挵㈵挵ㄸ㥦ㄴ㤶㡥攲㈴戸㤹㡢㘳ㅦ捤㌰㌲㤱㤴㘱㠴㐲㠶㘹收㠳捣㡢㤱〳戱〱㌶㝡㈳㡡㘰㐴㠹摡攷捤愸ㄲ㔱㐱愷慡㘰昶㡢愴㜹扡㥢㘶㉢摢摢㔰〴㠲㐹㈸攰捦晦捣㌶ㄳ㘳㘴愳愴挹ㅢ昳攸㐷搲㤴昷晡ㄱ㌲攱㠵愲愳搹ㄱ㈵㝣敦〱㝤㐹昳㜸㌷㑤㘷㙣ㅥ敢㑢㜳㡣敡攷㌸戸〲捤㍤㔱㤷㌴㡦㐷摤愲㠹攳搴愴㠹㍤愹〸捦愵㠴㌲㐶〶㡦㤲换㠵㑤㈳ㅦ捥㈵昳昸扥搱㔶㌹慡㠹ㄴ㡥㑡㑤ㄳ晢戸㤱㘴㉣ㅣ捡攲戱㜳㌸戶捤攲ㄲっ慥扥㐴㜱㑣㌰搶㜶慦慦㠶㡤㝥〲㡡攰㌸㈵㙡ㅦ㥢捣愰㤱捣ㅤ㉤㌱㠹㈲㡥捤㘵㙥㥡㙢攸攵㔴ㄴ㠱攰㘴㈸攰捦㝦㙣㑥㔱㡤㤲收〶慡㥤㐳搳㐷挹㙤ㅡㅡ攵搸㍣て㈲㠷㈶戳㘲㈴捤㐳㝤㘹㉥昶愵㌹㔳昵㜳ㄱ㕣㠱收㉣搴㈵捤㡢㔱㔷㌴㜱㘹㠵㕦攵㈰㠴㕤搹㍣ㅥ㍢㠸㤳㜹昸㈸愷㌳㌸〴㐸攴戴㑢ㅣ㔵ㄳ愰昱㑤ㅥ挵㈳散攲戱㘸〶㕦晡㌸扡㑤㐵搲㔱㥣昹㡥昰㜸㜵戶敤㕥扦ㄴ㌶晡㘵㈸㠲㜳㤴愸㥤㈶搳㙣㈴㑤㉡㐸㔵㌱㡦㈲搲㍣搸㑤㜳㉤摢慦㐱ㄱ〸搶㐲〱㝦晥㌴攷慢㐶㐹昳㐹慡摤㐸㔳摥㠵㈸戸㐰㌵摥っ㔱捦㡡㉡㈶㡤散敥挹慥昰扦改挸㐸敦搳㕥㈶攳改㉤捣ㄶ挵㌳㥤捣㤵搶㍤ち㉡换㜷晢捦㝣㌱㝦㠳户㈸攱扢㙡ㅥ搶晡晦攰㠷㘳愴㍤㉦㠷ㅥ户挷㕢扦ㄵ㉢㕣戵㄰慢ㅢ昲ぢ戱愳㈷㤷挲戰慣㙦攳昴㔶愴㜶攰〹戸昳㥢挷㍢㡦㑦摤㐲愵㝣㡣㔴て㈱ㄹ摥㉥ㄹ㥦㘹挵敤㙤摡㑣㘵㌶户挵戱挳㐳㍤㤰攳㠳㠶㤱㝣㘴㐹摦昶㥡敢ㅥて〳摡愵搳㥢㕡昱㜸ㅤ㌳愷㍣戶攲㍥〸㤵攵ㄵ挲昷戶㉢昶㠳㔲㜹㔳〷㝡挳〳㜶愶攷〸㘰㠰捦ㅤ㉥㈶搴户挹㍢挴㙣㡢㜶愱㌳㘱㐸扢ㅤ㙢慢㡤ㄹ㌶㜱㔸㍣㕡㌵〷ㅢ攲㌷昷㔱㠸㥤㍤㜲㙣〴昴昵㜰㈸づ㠲㙢戲ㄷ晡㠱散攴㉥慢㤳搹攸㐴捣㐰㈷散〸攳ㅤ摡㜷㔳㥢ㄳ㌷㐵㜴㈰敡散ち摢㙢戲愸㘰摦㠰〷〶敥搷㤷㘳敤摡㌸敢晦㙡晢晦攰戸㥡㥣戲㌸㐸っ㍥㝢㝣搵㍢挷㕣昱搵つ扢て扦散搶捤昶晦挷㕣㝣ㄱ㕦搷㡦㍤㌴㕢戱散昰摤搷㡦ㄵ㑢㘰㌱ㅣ㝥昴㜷㔹扣挷㠲㥦㈴㌱ㄹㄱ扤㠶㥢㘰ㄴ㍤づ㘳㤲摤攰㝤ㅣ㐶戰ㄱ㥥昰㠷敢搷㠸户㘷㠵㘰敡つ㍦㜰㘲〲㉣㌸捡攵挰㝣㤸慢摣〶戱〵愸〵㑢摡㈳㤰㘱㉢㐸㐰㝢㐲戱ㅤ搰〶㙡㉦㜵戴㕢愹晤戸愵㍤㤵㌸㜷戳戵㉤昸㝦㐶㑢捤㤱搰改ㅡ戴愳㤴挵㙦㠶戶ちㄶ㝥搰攲〸挷ㄷ㕡捣㙥昰㍥㐲㈳㜸〲㍣攱て㔷搹ㄱ㍢愰㌱挳㐶㐲㡢挰挲㠱昶ㅣ㌱㥣㡡㈶ぢㅡ搳㙥戴ㄷ㉣っㄲ摡㘸ㅢ㠳㌵慡㌶㔲晢㌴㐷㝢つ戵㕦戶戴㈷ㄳ摡捥戶戶〵敤ㄵ戴搴㥣〳㥤慥㐱㍢㔷㔹晣㘶㘸㤷挰挲て摡㜰㥢㑤搱㐸ㅢ㘶㌷㜸ㅦ扢ㄱ扣っ㥥昰㠷㜳㈵㠸ㅤ搰㤸㌳㈳愱つ㠱㠵〳敤㙤㘲戸〶㑤ㄶ㌴㈶搲㘸敦㕡ㄸ昰㜹㑦㠸敤ち㌰㙣愲昶㍡㐷㝢㉤戵㍦戰戴㠱㌸㈱晡摢摡ㄶ攲て愹捤㙦㌵攷㠳换㠴ㄹ㌵㙥㙢㙥㐴愵㙢㌸㙦㔲ㄶ愵㜰扥昳挶㠹攷づ㝤晤㑦てㅦ昴换昱㔳晥㝤挳㥦挶㡡昵戰昰挳搹搷愶㔶㠴戳㡦摤攰㝤㠸㐷昰㉥㜸挲ㅦ捥昵㘰慤㠰昳㕥㔴㈴捥㉤㘱攱攰晣㠲慢晣〰㥡㉣㥣㑣㠴搱扥戲〰㘱㔴愵㐵㉦ㅢ㤰㌵慡扥愱昶㠳㡥昶晤搴晥㤷愵つ㥣㘹ㄱ戰戵㉤㥣摦愳愵㘶〳㜴扡〶敤㌱㘵㔱ち摡㍤摢㥤昰改摥昷㥣㍥戶攱摢改慦摥㌲攳摡戱攲㈹㔸昸㐱慢戲搹ㄴ㐱慢戴ㅢ扣て晥〸㍥〳㑦昸㐳ち〲㘲〷㌴愶戶㐸㘸攵戰㜰愰㙤㈶㠶㤷搰㘴㐱㝢ㄱ㑢ㅡㅦ捦㡣搹㙥摡戰㔸㔲晣晡㙦㙢戶戳愰㔵愰㐵扣散㘸㙦愴㜶㤵愵㍤㥢摡㍦摡摡ㄶ戴㙥㘸愹㜹ㅤ㍡㕤㠳昶㠶戲㈸〵捤晡㡡戸㜷散㡤㡢敡慥㝡攲挳㍢挶㡡㑤戰昰㠳昶㉦㠴攳㍢摢㝤㙢㌷㜸ㅦㄶㄲ晣〰㥥昰㠷㈳㘰挴づ㘸捣㘰㤱搰扥㠶㠵〳慤㠶ㄸ㍥㐳㤳〵㡤㘹㉤摡ㄶㄶ㠶ㄹ晣㈸晥搳挶㘰㐱敢㑤敤捦ㅤ敤㑦愹摤搷搲㤶ㅦ摣㑦㙣㙤ぢ㕡㍦戴搴㝣〳㥤慥㐱晢㔶㔹㤴㠲㜶㘴㥦㕢愶扥㝢挴戹㘳㥤㡦攷㑦戰昰㠳昶㠱捤愶㘸愴扤㙦㌷㜸ㅦ㌰ㄲ晣〵㥥昰㠷ㄳ㔳㠸ㅤ搰〴㐲㤷搰摥㠳㠵〳㙤㝢㘲愸㐴㤳〵㡤㠹㉡摡㘰ぢ挳㡣㘱挹㤴㜸换挶㘰㐱ㅢ㑡敤㉡㐷扢㠲摡挳㉤敤搹搴㝥捤搶戶愰敤㐸㙤㥥晢㜰㘶㍢㈶愴㌸戳㕤㜷㔴昰搷㠵摤㤴ㅥ捡愲ㄴ捥ㅢ㙡捦㍣㘰挷搳㔷㍣㍣㜳㡢扢㍦㘹㕢摡㍣㔶昴㠶挵㜰㐲昰散愶扣㙣㔳㉢挲昹㤲摤攰㝤㕣㐹戰㉦㍣㐹㥣扢㘰慤㠰㤳㌹㈵ㄲ攷㡢戰㜰㜰敥捡㔵摥ㄶ㑤ㄶ㑥㈶㥡㘸㘱ぢ㄰㜶㍣ㄲ攲㔹ㅢ㤰㠵㌳㑡敤㠱㡥昶〰㙡挷㉤㙤㌹〶㥦戴戵㉤㥣㐹戴搴っ㠵づ晥扡〰㙤㤸戲㈸〵捤ㅡ㠳慢摢挷攰㐸㔸っ昷㠱昶戸捤愶〸摡㘳㜶㠳昷ㄱ㈷挱㕤攰㐹㐲ㅢ㠳搸〱㡤愹㈳ㄲ摡愳戰㜰愰㡤㈵㠶ㄸ㥡㉣㘸捣㈷搱挶㕢ㄸ㘶㜱晥㝡挸挶㘰㐱㥢㐸敤戸愳ㅤ愵昶㘴㑢㕢捥㜶昷搹摡ㄶ戴愹㘸愹搹ㅤ㍡昸敢〲戴㍤㤴㐵㈹㘸㙡㠷搸㤹敤㈶挲㘲戸て戴扢㙣㌶㐵搰敥戴ㅢ扣㡦㐵〹㑥㠶㈷〹㙤㌶㘲〷㌴㘶㠸㐸㘸㜷挰挲㠱㌶㤷ㄸ㘶愱挹㠲挶戴ㄱ㙤㙦㠵〱摦㤴户ㄴ㘰愸愵昶㙣㐷㝢㈶戵ㄷ㔸摡㤸ㅢ搳攲〶㕢摢㐲扣㉦㕡㙡㙡愱㠳扦㉥㐰㥢慦㉣㑡㐱㉢晡㕥㍤㄰ㄶ挳㝤愰慤戳搹ㄴ㐱扢挶㙥昰㍥㑡㈵㜸㄰㍣㐹㘸〷㈱㜶㐰㌳㔰㤷搰慥㠶㠵〳慤㡥ㄸ㜲㘸戲愰㌱㍢㐴㌳㉣っ昸㜸愶挵攵〵ㄸ戲搴㌶ㅤ敤㉣戵㑤㑢㕢敥㡣㕣㙣㙢㕢㈳㙤ㄱ㕡㙡㤶㐰〷㝦㕤㠰搶愰㉣㝥㌳戴㔶㔸っ昷㠱㜶㥥捤愶〸摡戹㜶㠳昷昱㉢挱愵昰㈴愱㌵㈲㜶㐰㘳扥㠷㠴㜶㌶㉣ㅣ㘸捤挴㜰ㄴ㥡㉣㘸㑣〲搱づ户㌰〰㕡㐸㥣㙥㘳戰挶㑥㉢戵㡦㜶戴㡦愴昶㔲㑢ㅢ搰㐲攲ㄴ㕢摢㠲戶ㅣ㉤㌵慢愰㠳扦㉥㐰㕢慤㉣㑡㐱㔳㍢㈳て㍦搶戴㘰攳ㅤて㡣ㄵ㙢㘰㌱摣〷摡〹㌶㥢㈲㘸慢敤〶敦㈳㕢㠲愷挱㤳㠴㜶㌴㘲〷㌴愶㜵㐸㘸挷挳挲㠱㜶っ㌱㥣㡢㈶ぢㅡ㜳㍤戴攳㉣っ搳㜸㌰昵㍢ㅢ㠳〵㙤ㄵ戵捦㜳戴捦愱昶〹㤶㌶愰㐵挵ㄱ戶戶〵敤㈴戴搴㕣〲ㅤ晣㜵〱摡愵捡愲㘳㘸慥㠳晣戵戰ㄸ敥〳㙤愹捤愶〸㕡㥢摤攰㝤捣㑢㜰ㅤ㍣㐹㘸愷㈱㜶㐰㘳昶㠶㠴搶〲ぢ〷摡ㄹ挴㜰ㄳ㥡㉣㘸㑣改搰捥㔲ㄸ昰㐵搰㔴㠰攱ㅣ㙡摦散㘸摦㐸敤昳㉣敤㐹晣摡㌸搴搶戶㄰㕦㠰㤶㥡昵搰挱㕦ㄷ愰摤愹㉣㑡㐱戳昷攰ㅥ㜶扥〸敥㠷挵㜰ㅦ㘸愶捤愶〸㕡捥㙥昰㍥ㅡ㈶昸㈰㍣㐹㘸㤷㈱㜶㐰㝢〴㜵〹㉤〳ぢ〷摡ㄵ挴昰ㄸ㥡㉣㘸捣摣搰慥戲㌰㑣攷㥣㜶㜰〱㠶戵搴㝥摣搱摥㐰敤㜵㤶戶㥣搳づ戰戵慤㤱㜶ㅤ㕡㙡㥥㠲づ晥扡〰敤㘹㘵㔱ち㕡搱ㄷ挱㐶㔸っ昷㠱戶挰㘶㔳〴㙤扥摤攰㝤㥣㑣昰㘵㜸㤲搰㙥㐶散㠰挶㕣っ〹㙤ㅥ㉣ㅣ㘸户ㄲ挳ㅢ㘸戲愰㌱㐱㐳扢摤挲㌰㠵晢㘹㜳㙣っ搶搸㔹㑦敤㌷ㅤ敤搷愹㝤㤷愵つ㘸〹㌱挳搶戶愰摤㡤㤶㥡㑤搰挱㕦ㄷ愰扤慦㉣㑡㐱㠳㌷昹㜲㡥ㄵ㍥㠵挵㜰㠸扣㍢户㤳㙤㌶㐵搰㈶搹つ摥㐷搰〴㍦㠷㈷〹敤㐱挴づ㘸捣慥㤰搰㈶挰挲㠱昶㌰㌱㝣㡢㈶ぢㅡ㔳㉥戴㐷㉣っ㌳㠹㘱㑦ㅢ㠳〵㙤〳戵晦攵㘸㝦㐳敤挷㉤㙤〹㙤㌷㕢摢㠲昶㘷㙡㌳愵挲㌹㔶㘰㙡㠵㜳慣昰ㄳ㉡昸敢〲捥㥦㤵㐵㈹㥣㙡て捥挱㔹㠱㠳敥攱㍥㌸攳㌶戵㈲㥣㌱扢挱晢㐰㥢㘰ㄵ㍣㐹㥣捦㘰慤㠰㤳搹ㄱㄲ㘷〴ㄶづ捥攷戸捡㍤搰㘴攱㘴捡㠴昶㠲〲㠴昹㙢㜴〱愰㡤搴敥改㘸㜷愷昶换㤶昶っ捥㜶㍢摢摡ㄶ晣㔷搰㔲搳ㅢ㍡㕤㠳挶㘴〸㘹搱㌱㌴搷㐱晥〰㔸昸㐱ㅢ㙥戳㈹㠲㌶捣㙥昰㍥〴㈷㌸㄰㥥㈴戴㌷ㄱ㍢愰㌱〹㐲㐲ㅢ〲ぢ〷摡摢挴㌰っ㑤ㄶ㌴㘶㐶㘸敦㕡ㄸ㘶昱㥢㜲扢〲っ㥢愸㍤摣搱ㅥ㑡敤て㉣㙤昹扤摡摦搶戶挶攰㠷㘸愹ㄹ〹㥤慥㐱ㅢ愵㉣㍡㠶收晡㕥㡤挲挲て㕡㕦㥢㑤ㄱ戴㍥㜶㠳昷挱㌹挱㌸㍣㐹㘸㥦㈳㜶㐰㘳慥㠳㠴戶㈵㉣ㅣ㘸㕦㄰〳㌳づ㉣㘸㑣㠰搰扥戲㌰捣攴㘱㝢㉦ㅢ㠳㌵㜶扥愱昶ㄸ㐷㝢㜷㙡晦换搲㤶〷昹〱㕢摢㠲昶㍤㕡㙡㈶㐲愷㙢搰㈶㈹㡢㔲搰㡡づ攵㘷挲挲て㕡㤵捤愶〸㕡愵摤攰㝤搸㑥㜰㌶㍣㐹㘸扦㈰㜶㐰㘳㑡㠳㠴㔶づぢ〷摡㘶㘲㘰㘲㠱〵㡤㜹づ㥡愸㐶㌱㘶ㄸ㐶㕡㐲晣晡㝤挱㌹㌸戴㠸〵㡥㜶㉤戵慢㉣㙤㌹摢晤㘸㙢㕢搰扡愱愵收㐰攸㜴つㅡ㌳ㄸ愴㐵㈹㘸㐵㜳㕡ㄶㄶ㝥搰晥㠵㜰晣捦挱搹つ摥〷昴〴㑤㜸㤲搰㝡㈲㜶㐰㘳收㠲㠴昶㌵㉣ㅣ㘸㌵挴挰搴〱ぢㅡ搳ㄹ戴㉤ㄴ〶捣㔲晦㉣挰搰㥢摡㡤㡥昶ㄲ㙡昷戵戴愷㜳㑥晢挴搶戶挶㘵㍦戴搴戴㐲愷㙢搰㤸愸搰㈱㌴㤹散ㅦ摤搰㝥攲昲㐸㔸昸㐱晢挰㘶㔳㌴搲摥户ㅢ扣て昵〹ㅥつ㑦ㄲ摡㐰挴づ㘸㑣㔰㤰搰摥㠳㠵〳㙤㝢㘲㘰㥡㠰〵㡤㔹ぢ摡㘰ぢ〳㑥㤱㈷挴㕢〵ㄸ㠶㔲晢〴㐷㝢ㄵ戵㠷㕢摡㜲愴扤㘶㙢㕢㈳㙤㐷戴搴慣㠱㑥搷愰㌱ㅦ愱㐳㘸昶㐸㙢扦慥㜰づ㉣晣愰扤㙣戳㈹㠲昶㤲摤攰㝤㄰㔰昰㍣㜸㤲搰㜶㐱散㠰挶㍣〴〹敤㐵㔸㌸搰㜶㈵〶收っ㔸搰㤸㥣愰㠵ㅤっ㘹昱㙣〱㠶㈸戵㉦㜳戴㉦愱㜶摣搲挶攱㔸㕡㍣㘹㙢㕢㈳㉤㠹㤶㥡戵搰改ㅡ㌴愶ㅤ㜴〸慤㘸户昷㐶㔸昸㐱㝢摣㘶㔳〴敤㌱扢愱攸攱㐱㌷挳㔳㘷てて攲つ㌶捣㔶摥㔷愱戵〶晢㌹㔵㜹摥㤸愱㝢摥ㄲ㌳戹〰㌷〵愹㙦㘸㤰昷搳攸㠱㘷㝤戴㉣㌱㕢㘶攱㤱㌶㜸挲㐷㙤㝤愳㝤㥢〶㍣敡㠶㡦㑥㔰㑦㤳搰㘵㡤挶㕡㝥㙥ぢㅥ㉦搱㉤㍦扤ㄵ㡦㈲捡㔵㌷敥㘵戴戵㤹㉤㑤晦ぢて〲挱ㅤ㑥㜸㤷㐸扣慣㐷㠰昸摥㕣㠴㜷つ昱扤㤰㉦㠹㡤㙥攷㌱ぢて愹㘱挶㐴㌹ㅦㄱ昲㥦㍤㤵㐸ㅢ㠳㈱愶敥㡤㤷㜳㍤昴愶㔲㍣㡡㑤㙣㘵摡ㅥ㕢戶㤹㈱㌳㐷㐰ㅦ换挱㍡づ㐵〵㙥慣㈱㌳㝣㔰〴昴昱㤰挸㥢捣挸愲慣㡡昹ㅢ摥㤵攳敤㕥㜸愳扥戲慡攵昵戹戶挵摡㘲戳㝥搱攲㌶摣搶愵㍢搷㔸扤㉡搷挳戴愳昴〷捥㈷摤ㅡ敢㡣㤶ㄶ㘳㘵㜵㘳㕤㠳搹戴愸㙤㜱㜵摤㌲㘴㝢攰㘱㍤昸戲慣慥慥搶㈷㈲ㅥ㜶挵户㘰㥡〲扤敡㤳㙣㈹戳ㅦ挴㠳㤰㜰戴敡㐴㔰㈹敥昳㕤摤愹㕣㉦慥㙥晢慡㑥愷㠸昷搳戱㔶㔵㌰㈳㠰慢慢㕥㘲〳㉡戲扢㤹搰㤴〱愰㐹昰攲扥㤴捥戲愵戲攵ㄹ㐸㕤㐱摣攱ㅢ挴㕣昶㔸ㄸ挴摥㥥㈰㜸㠵扤㈰㠸㡤慡扢㕡㜷㄰扣㔸㉥㠳㤸敦づ攲㑤㍢〸㙤〱愴晥㠳攱〶摦挰昶㠵扥戶ㅦ㡡挲挱戰㍦㈴㙥㐲扣㤲㕤㄰摣㈶ㄵ挶㠱搰㜴㌶ㄳ㉦㑡换攰ㄶ摡㔲戹㤹㍥户㠳搳ㄹ㕣愵戸摡㌷㤰㍡昶挸㐰摡㌷㤳㐱㤱㙢㌳㝤攱つ攲ㅢ搵㕤ㄶ㥡㑥㄰扣㤴㉢㠳挸搹㔲ㄹ挴㉦㉡〸㙢慣㕣散ㅢ挴㈲昶㔸戸㤹敡㍤㐱昰㝡㙡〱㠹ち㡣㔷搹摤ㄲ㜷㄰摤㤴戴挱ㅤ㐴㑦㐸攵㔸戱㐸㥣敤ㅢ㐴㌳㝢㉣㈴㜱戸㈷㠸ㅡ昸㈹〸愲户敡慥搵ㅤ㐴㍦㈵㙤㜳〷㌱搰づ㐲㕢ち愹晦㔸㌹挵㌷戰攵搰搷㔶愰㈸ㅣ㉢㉢㈱㜱㙦愶敤扤挱つ㔵㘱ㅣ〹㑤㘷㌳敤愸愴㐷搹㔲戹㤹㜶戱㠳戳挷捡昱扥㠱ㅣ挳ㅥぢ〹ㅤ攷〹㘲㔷㙦㄰㔱搵摤㉡㜷㄰㐹㈵㕤敤づ㘲㡣ち挲ㅡ㉢㐷昸〶㜱ㄲ㝢㉣ㅣ㉢㈷㝢㠲ㄸ敢つ㘲愲敡㙥㡤㍢㠸愹㑡㝡慡㍢㠸搹㉡〸㙢慣戴昸〶㜱〶㝢㉣㈴㜱㤶㈷㠸戹摥㈰㙡㔵㜷攷戸扢摢㔷㐹捦戵愵㜲㜲㍢愸㌰㠸㐳㝤㠳戸愰㌸㠸㡢㍣㐱搴㜹㠳挸慡敥㉥㜱㜷户㐸㐹㉦戵愵㜲㑣㌴慡㈰慣捤㤱昱つ攲ち昶㔸戸㌹慥昲〴搱散つ愲㔵㜵户搶ㅤ挴㜲㈵扤挶ㅤ挴搱㉡〸㙢㜳ㅣ攰ㅢ挴㜵散戱㜰㜳㕣敦〹攲ㄸ㙦㄰慢㔴㜷㌷扡㠳㌸㐹㐹㙦㜲〷㜱㥡ち挲㈲㌱捦㌷㠸㕢搹㘳㈱㠹摢㍤㐱㥣攱つ攲ㅣ搵摤㝡㜷㜷ㄷ㈸改㥤戶㔴㡥㠹换㔴㄰ㄶ㠹ㄹ扥㐱摣捤ㅥぢ㐹摣敢〹攲ち㙦㄰㙢㔵㜷昷扢扢扢㑥㐹ㅦ戰愵㜲㑣摣㕣ㄸ挴〴摦㈰ㅥ㉥づ攲ㄱ㑦㄰户㝡㠳㔸慦扡摢攰づ攲㙥㈵㝤捣ㅤ挴㠳㜶㄰摡攳㤰晡捦愴扢昹〶昶㘷攸㙢㝦㐱㔱㌸㤳晥ㄵㄲ昷㑣晡戰㌷戸つ㉡㡣愷愰改捣愴㝦㔶搲愷㙤愹㈴昴㡣ㅤ㥣扤㜳ㄴ昱つ攴㌹昶㔸㌸㔶㕥昰〴昱㥣㌷㠸㡤慡扢㡤敥敥㕥㔱搲㤷㙣愹ㅣ㉢㙦慡㈰慣戱戲戳㙦㄰慦戰挷挲戱昲慡㈷㠸户扤㐱㙣㔲摤扤敥敥敥㐳㈵㝤挳㤶㑡ㄲ㥦慢㈰㤶㐲㕡㈹㠶昸〶昱㌶㝢㕣㠱愲㝤晦攳㕤㡡摣晢ㅦ摥㈰扥㔱摤㙤㠲愶戳㌹扥㔷搲昷㙤愹っ攲ㄷㄵ㠴㐵愲扦㙦㄰ㅦ戲挷㐲ㄲㅦ㝢㠲搸散つ愲〲ち㜲晦攳㔳扢㍢〹扥㥢㤲㝥㘶㑢㘵㄰㍣攱攲摡㔷摤搲㌷㠸㉦愰攴ㄹㄳ㕦㔱攴㈲㔱㠳㝡攱晥〷〴㌲㠸㙦戰㈰〳㈰挸㝥㑡晡慤㉤㤵㉤〳㔱㜱敤〴〵㝣㠳昸ㅥ㑡ㅥㄲ㍦㔰攴ち㘲㝢搴ぢ㠲ㄸち㠱っ攲㈷㉣㌸㥢㘳㐷㈵晤搹㤶㑡ㄲ㍣㈱攰ち愲摣㌷㠸捤㔰昲〴㈱昰捣㐰㜷㄰扢㐲愵㈰㠸㈸〴㌲㠸ち㘸㍡㈴㤲㑡㕡㘹㑢搹㔲㌵ㄶ搲摦㝣㤸挸戰㝢攳㠰扡挱捣昲㤱愶ㄳ昰㘰捣㤱つ㌸摣晢つ捦㈱慤㐲愷㘲㍣㍡愳て㕤㘳㡤㥢〷敦㥡㠹戶戴㥡挷㘴㌵㤳㔴㑤〶㍥ㄵ㌵㠶愸㜷愳挵㜴扢㑤慦㜶摢捦㜴㕢搴捣㔲㌵㝡ㄳ㜳㔱㤳昶㍡㉤昶㔶昶〱户㝤慤戲㘰㡦㌵昳㔵㑤摡敦慢散扢搳㘲㝦㘵摦挳㙤㝦愰摢愲㘶愱慡挹昸敢㤴㝤㑦㕡ㄸ捡扥㤷摢㍥慢㉣攴晡攷㔴㑤摡㉦㔲昶㌵戴愸㔷昶㐱户晤ㄲ㘵㈱敤ㅢ㔴㑤摡㌷㉢晢㉤㘸㜱戸戲摦搲㙤摦慡㉣愴㝤㥢慡㐹晢攵捡扥㌷㉤㔶㉡晢㍥㙥晢㈳㤵㠵戴㍦㑡搵愴晤㌱捡扥㉦㉤㡥㔳昶㕢戹敤㔷㈹ぢ㘹扦㕡搵愴晤㐹捡扥ㅦ㉤㑥㔶昶㕢扢敤搷㈸ぢ㘹㝦慡慡㐹晢㌳㤴晤㌶戴㌸㑢搹昷㜷摢㥦攳戶愸㌹㔷搵攸㑤㕣愰散〷搰攲㈲㘵扦慤摢晥ㄲ户㐵捤愵慡㈶晢扦㐲搹て愴挵㔵捡㝥㍢户晤㕡㘵㈱攳扦㐶搵愴晤㜵捡㝥㝢㕡㕣慦散〷戹敤㙦㔴ㄶ搲晥㈶㔵㤳昶户㉡晢挱戴戸㕤搹て㜱摢慦㜷㕢搴摣愹㙡㜲晤敦㔶昶㐳㘹㜱慦戲ㅦ收戶扦摦㙤㔱昳㠰慡挹晥ㅦ㔶昶挳㘹昱㠸戲摦挱㙤扦㐱㔹挸昸ㅦ㔳㌵㘹晦㘷㘵扦㈳㉤晥慡散㐷戸敤㥦㔲ㄶ搲晥㘹㔵㤳昶捦㈹晢㥤㘸昱㠲戲摦搹㙤扦搱㙤㔱昳㤲慡挹昵㝦㐵搹㡦愴挵慢捡㝥㤴摢晥㜵户㐵捤ㅢ慡㈶晢㝦㕢搹敦㐲㡢㜷㤵晤㘸户晤㈶㘵㈱攳㝦㕦搵愴晤㠷捡㝥㔷㕡㝣慣散㐳㙥晢㑦㤵㠵戴晦㑣搵愴晤ㄷ捡㍥㑣㡢慦㤴㝤挴㙤晦㡤摢愲收㕢㔵㤳敢晦扤戲㡦搲攲〷㘵ㅦ㜳摢晦攴戶愸昹㔹搵㘴晦㥢㤵㝤㥣ㄶ晣收㤲昳㝦挲㙤捦㙦㈹㑡慢㘹㔱挳㙦㈷㔹㤳晤换慦つ㠸昵㈴挴敡ㄵ攴搷㠷㍣愷㥥挲〲捥愹换㉦㠷㈲㉤㝥㐹㐸慤摤㉣㉤昹ㄵ㔰愴挵慦〲愹戵㠷愵㈵㈷㝡㙡㡤㐱㕤扤㠲㥣昰愵搶㥥㤶㤶㥣捥㡢戴㌸慤㑢慤㜱㤶㤶㥣戴愹㔵㄰㍤㈷㙦愹㌵挱搲㤲㔳㜳㤱㉦㑥搱㔲㙢㤲愵㈵㈷㘰㙡㑤㐶㕤扤㠲㥣㠸愵搶ㄴ㑢㑢㑥戳搴㉡㠸㥥搳慤搴㥡㘶㘹挹挹㤴㕡〵㜱㜱㔲㤵㕡㌳㉣㉤㌹㘵ㄶ昹攲搴㈹戵㘶㔹㕡㜲㘲㉣搲攲〴㈹戵收㔸㕡㜲晡㉢敡㤱搳愰搴摡换搲㤲㤳㕣㤱㉦㑥㜶㔲㙢㥥愵㈵愷戲㈲㕦㥣搲愴搶㝣㑢㑢㑥㔸㐵扥㌸㜱㐹慤㝤㉣㉤㌹㉤ㄵ㘹㜱㝡㤲㕡晢㔹㕡㜲昲愱搶晥愸慢㔷㤰㤳㤰搴㍡挰搲㤲㔳っ戵ち愸㜲慡㤱㕡ぢ㉤㉤㌹㤱㔰慢㘰ぢ㜱㐲㤱㕡〷㕢㕡㜲扡愰㔶挱搶收戴㈱戵づ戱戴攴愴㔰攴㡢㤳㠳搴捡㔸㕡昲愳㕦ㄴㄷ愷〰愹㤵戳戴攴〷扣挸ㄷ㍦攸㔲㉢㙦㘹挹㡦㜱㤱ㄶ㍦捥㔲㙢戱搴ち㉡〰㠲㥦㑦㜹戱敢㠲敦慣㡢㕤ㄳ㘰㕢㡤㐷ㄶ昳㈳㈹ㅢ捥昷㌴昰㔳㈸ㅢ捥㉢㙣〸㉡㕣㠲㥦㐰愹㜱㙥愱㠶攰㠷㑥㌶㥣攳㘹攰攷㑣㌶㥣敤㘹攰㐷㑢㌶㥣㔵搸㄰㔴搴〵㍦㔶㔲攳捣㐲つ挱㑦㤲㙣㌸挳搳挰て㡦㙣㌸摤搳挰捦㡢㙣㌸捤搳挰㡦㠸㙣㌸搵搳挰㑦㠵㙣㔸攳㘹攰〷㐱㌶㥣攲㘹攰搸㤷つ㈷㝢ㅡ㌸摣㘵挳敦㍤つㅣ攱戲攱愴挲㠶愰ㅡ敡㠲愳㕢㙡㥣㔸愸㈱㌸愰㘵挳〹㥥〶㡥㘱搹戰摡搳挰㘱㉢ㅢ㔶㜹ㅡ㌸㔲㘵挳昱㥥〶づ㑥搹㜰㥣愷㠱攳㔱㌶ㅣ敢㘹攰㄰㤴つ挷ㄴ㌶㜴晦㝦挴摥搶㥥</t>
  </si>
  <si>
    <t>㜸〱捤㝤〷㜸摣㔴昶扤㥦㡢㘲㑤㡡㠷ㄴ㕡㈸愹戴㠴㌰扤〰愹㜶㝡㠳㌸愱戳㐶㌳愳㈱㑥㕣挰㜶ㅡㅤㄲ㙡攸㠴愵搷搰㤶扥〴㤶づ㍦㐸㈸㑢慦换搲㑢㘰改ㅤㄶ㤶晡㍦攷㐹㑦搶㘸㌴㌶㠱晤㝦摦㑥㍣㌷㝡昷㥥㝢摦搵搱㔳扦㈳㤵㠹戲戲戲㕦昱攱晦晣㔴㜲㘲㡢晡㘵敤ㅤ㘶昳愸摡搶愶㈶㌳摢搱搸摡搲㍥㙡㝣㕢㥢戱㙣㐶㘳㝢㐷〵〰㕡㐳㈳散敤㔵つ敤㡤㠷㤸搵つ㡢捤戶㜶㠰慡捡捡慡慢昵㜲搸㌷戳扦㐱搵搰改愵㔷㔲〰㔵愶㙢ㄴ㍤㈸慡㈹㜴㡡〰㐵㑦㡡㕥ㄴ扤㈹晡㔰搴㔰〴㈹㌶愲攸㑢搱㡦愲㍦挵〰㡡㡤㈹㌶愱搸㤴㠲晤敢㥢㔳っ㠴攸戵〵挴摣摡〹戳㌳ぢ㌰㌷昵ㅤ慤㙤收挸㐱㝢㔸㌹㡦づ㠷㐷㠵㐷挵攲攱挸愸搰挸㐱戵㡢㥡㍡ㄶ戵㤹愳㕢捣㐵ㅤ㙤㐶搳挸㐱扢㉤捡㌴㌵㘶愷㥢换收戶㉥㌴㕢㐶㥢㤹㔰㌴㘳挴㔲攱㔸㍣㥥㑦愷㔳扤戶㐴攴㔹戵ㄳ㜶㙢㌳昳敤晦慤㤸㕢㌱收散摡〹愳㘶㤹ㅤ晦慤㤸㕢㈳㈶㐲搶戵㌶ㅢ㡤㉤晦愵愰㔵㕣愶昱㍡㌳摢挸㠵㙦㥡㙤㡤㉤〷㡥㐲摡〵㐴愳㤵ㅣ㌵扥扤㝤㔱昳㐱ㅣ㐷戵㘶㔳搳ㅣ㌳㉦ㄷ㝡㜳㕤㝢挷㙥㐶㕢㜳㝢慦㘶昲㘷戶㤹㉤㔹戳扤㑦昳挴愵㔹戳挹〶戶㔷㌷敦㘱戴捤㌲㥡捤㑡㑥搴㌴㕢换㜰㙡捥㙣改㘸散㔸搶扢㜹㕥扢㌹挷㘸㌹搰㈴愴慡㜹昲愲挶㥣愸慣挴㕦㔹挵戶㝥㤹挹〵㠵㝣㥡㙢攷ㅢ㙤ㅤ戲挵㐵ㄸ昶挳扡㠶㡢㥣㡢㠲扣㌸愴〶㜹扣戸捣敡ㅢ㥢愷㥢㙤㉤㘶ㄳ㍢攱㤲ㅣ攱〱㐹㠲慣攵攰㌰愵㘶㠷㑢㐹昴戴㔷㍥捥ぢ㝢搱〶㐱㡣㤹搵摡搶㡣〱㌹搳㌴㕡㐶敦ㄸㅡㄵち㠷㈲愹㐴㌲㥣㑡㐵ㄲ戱㔰㌲ㅤ㑦㡤慣敦挸搵㤹㡢㐷挳ㄶち㐷愳攱㘸㈸ㄹ㡢愷搳愱㔴㍡㥥㡥敡㠳ㄱ㐳ㅦ挲㘸㐳㈱㉡愶㈴ㄳ晡㌰慡㠶㐳㠸捡㔷戰〱㜰㜷换㤵戰扣挱㈸㙦挸㤴㌷㘴换ㅢ㜲攵つ㘶㜹㐳扥扣攱挰昲㠶昹攵つ㡤攵つぢ捡ㅢㄶ〲愳㍥搵㍤㝡㤴摢㥦ㄳづ㕥昱敤㥢〷摦㍢敥昶摢ㅡ㕥晣㙡摡戲戰攰㍡㉦㌷ㄹ摢㘲㘲㠴㝢㌶㤰㘹愴㌳㙢㈴ㅣ〹㈷攳愹㜸㈸㥣㑥㜰㐲摦づづ晡昶㄰摡づ㡣㌱㌵㥥搰㐷㔰㌵ㄲ㐲㠸攷㤱㌳昳摥昸攳㜱敤挱㤱㙦搶慥㥥㌹扡攷晤㔷㡤㜹㔷㜰晢㈲㍢ㅣ㠵㠹㤱㠵ㅤ㠶㕤ㅤ㠶搲改㜸㈸ㄹ㐹㐵㈲愱㐴㉣㥣っ㐵搳晡㑥っㅦ㠲搰挲っ㌲㉤㤵搴㈳㔴㐵㈱㠴㜸挲敥㜱搵㘹㈳㜲㍢㡤ㄹ㌶敥㔴昳愵捡捤㕥㥥㜶愱攰挶㑣昶ㄸ挷挴㠶昵㤸㘰昸㈴㠴㤶㘲㤰ㄹ攸㌱㑤搵捥㄰㐲㍣㘴昷愸慦㙢晡晢㠵ㅦ㕤㌳昱愶搸ㅤ摢㝣㜵晢挱㐳〵户㥣戲挷㕤㌱㌱搶㍤㡦ㅣㅢ㈱㉣昷㔸㍡ㄶ㡤挶㤳攱㐸㌲ㄹ㐹挶㍢㘹づ㠵愲愹㔸㈸㥣㑡挶㐲改㐴㈴ㄶ㠹㠷搲晡㘸昶㌸〶㐲ㅢ换戸㔳㤳㈹㝤ㅣ㔵攳㈱㠴戸捦㑥㘲搴挶㙢㤶㍦㔳昳捤挴扢挷捤㥡㜸㐶晦㈹㜷〸慥挴㌲㠹㕡㑣ㄴっ㔰㤹㐳㈸ㅣ㐷ㄶ㠹㘴〲㥦㜰㈲ㅥ㜳攷㄰㡥挷攲㤱㔸㈸〵㔳ㅣ戰㐸㔸慦㘳㠷ㄳ㈱戴㐹っ㍢㌹ㄵ搷㈷㔳㌵〵㐲㠸摢敤ㅣ㤶㡤摤㘸㝥摦㙢㜶ㄸ㜷捥戹㌷愶攲㘷扤㜱㥣攰㡥㐳收㌰つㄳ〵㌹晣㡥㤵㘴㍡㍢㥣〱愱捤㘴搸ㄹ㔸㐹㘶㔱㌵ㅢ㐲㠸㥢敤ㅣ晡㝣㍥愳敦愷㉦㥦㌱敤搶㠵扢㥤㥡晤昴攲㕥㠲晢㉤㤹挳敥㤸搸搱扤㌰挰㐳搸捤㝤㉣ㅡ㡦愶攲搱㐴㈸ㅤて㈷㌰ㅤ搵攷㌰㝥㍤㠴㌶㤷㔱㙡攳㘹㝤ㅥ㔵㝢㐰〸昱ㄷ扢换㈳ㅡ昷㍡敢愴㈵户㑥扦攰㤱㈷慥㔸昷挱㥤ㄷ㠸㥥〴攳慢敤〵攱ㄹ㜱㈱㜷㡦㐹散搸攲挹㔴㌸ㅡ㑦㈴㘲戱㘴㉣愶敦つて㝤ㅦ晡敥ぢ㔱㌱㍤ㅥ搵昷愳㙡㝦〸㈱㉥户㝢摣收愱搳㥢㤷敦慥㑤扤慡改搵扤慦㝣敢晡搹㠲扢㘴搹㘳〳㈶㐶㝢㘶ㄲ换㌷㠱ㄵ〸㥢㥡㘴㉡ㄹ㑤㈶㍤换㍡ㅥ㑤㠷攲愱㐴㍣ㅤ㡥㈷㐰㠰㝥〰㐲攸〶㠴㤶㠱愸㤸㥥㡣改㔹慡㜲㄰㐲㕣㘰愷昰敥㑦㕢㥣㝣摥晥㐷㑦戹昳㡡敢㡦晤搷户〷晤㕢昰㠰㐰愶㤰挷挴ㅦㅥ昴〷戲挷昹㄰㕡㈳攳捥挰愰㕦㐰搵㐲〸㈱㔶搹㐹〴㍥改晤攵扦㠶㔶㑦扥㉣㍤散戹戲㠵㠷ㅣ㉦㜸㐰㈲㤳㘸挶㠴㠷昹㙥戶㉥㉤っ摦ち愱ㅤ挴㈰㤳戱慥ㅦ㑣㔵ㅢ㠴㄰愷搸㍤㉥㐸㉦搸㐷扢昴愹㤹㤷〶ㅡ㝥敥愹晦昹㐷挱愳ㅦ搹㘳〷㈶ち㠶昸敦㔸捤ㄶ戱挳挵㄰摡ㄲ㠶慤挳㙡戶㤴慡㘵㄰㐲ㅣ㘷攷戰攸㤶愱晤ㅦ㤸搷㍥攳㡡㌷ㅥㄸ㜲挵摡㑢昲㠲〷㕦㌲㠷㐳㌱昱〷㤷晥㘱散敦㜰〸敤〸㐶㥤㠸愵㝦㈴㔵㐷㐱〸㜱愴㥤挲挸摤㕦㍣㐲扦敢晢㘹换㌷㥦昶攱㡡愵㑢㝡ぢㅥ晡挹ㄴ㡥挱挴〶慥㘵换攱愲慦㠰搰㡥㘵㤴㍡慣㘵挷㔱㜵㍣㠴㄰㑢敤㉥搷ㄹㅦ㕤ㄷ㝥㜱捥慣㔳戶㜹晥挵て㠷㙤㜹扢攰㠱愶散昲㐴㑣晣攱〱㜷ㄲ㝢㕣〹愱㥤捣戸㔳㌰攰㑥愱敡㔴〸㈱づ戶㤳㜸㘲愷慢昷晤ㅣ㝢捥㌳晥敦㥢戲㉦搲戵ㅦちㅥ攸捡㈴㑥挷挴ㅦ㕤晣㘷戰挳㌳㈱戴戳ㄸ㜶ㅡㄶ晦㉡慡捥㠶㄰㘲㠱㥤挳㔷㤱愳捡换攷㉦㥥㝡敤晤㤷㕣㜳搳改攳㙥ㄶ㍣捥㤶㌹㥣㠳㠹㠲ㅣ㝥挷㔶昶㕣㜶㜸ㅥ㠴㜶㍥挳㑥挲㔶昶〲慡㉥㠴㄰㈲㙢攷㌰㜸摣戴扡㈷ㄷ㥣㌷敤㠴㜳㡥㜹戸昷搱ㅦ晥㑤っ㈰ㄸ㕦敤㘲㠸㠲ㅣ㝥挷㙡㜰〹㘲攸㤷㌲摡㘵㄰ㄵ㔳挰挳攵㔴慤㠶㄰㘲㍦㍢㠷扢挷搴㍣㌶攸摣攴挴慢㥦扥攷搱㜹㘷㉦㤸㈶㜸㤶㈱㜳戸ㄲㄳ㝦㜰㌵戸㡡晤㕤つ愱㕤挳愸㤳戰ㅡ晣㠵慡㙢㈱㠴㤸㘷愷㌰晤摤昷扦㝦㙡昸戶㤳㔶㝦搴ㄲ捣搶昶扣㐵昰ㅣ㐷愶㜰㍤㈶扣㠷㔳攱捥㝤㙣昱攱搴つ㡣㝥㈳㠴㜶ㄳ㘳㑣挱攱搴捤㔴晤ㄵ㐲㠸㔹㜶㠷㉦ㅤㄳㄹ戳敡㤱㕢挷摦晤散㈷扤扦㡢㌷ㅣ㉢㌶㈵ㄸ㕦㙤つ挴㠶㙤昰㙥㠵㠷㝥ㅢ㝤晦〶〱㤶㤳晡敤㔴摤〱㈱挴㘴扢挷摤て敤㔵㜵昴愲㐷㘷摥㜷昶㍥搷㥦摤攷㍦㌷㠸捤〸挶㔷扢ぢ㘲〳搷昴扢攱愲摦㐳攷㝢㈱㉡㘶㘰㑤扦㡦慡晢㈱㠴ㄸ㘷㜷戹搹搱捤㈷㌵つ㌰愷㥤㌴昸搵て㐶㤴扤昶愱搸㥣㘰㝣戵〷㈰晥攸攰㝡㄰㌱昴戵㡣戶づ愲愲ㄶ㠳敢㈱慡ㅥ㠶㄰㈲㙤攷㜰搴㙤愷㕦㜳晣㈵扢搵摤㌱㜹搱改摦扣㜲敥昵㘲㈰挱昸㙡㡦㐲㙣ㄸ搱㝦㠷㠷晥ㄸ㝤ㅦ㠷愸㤸づ愲㥦愰敡㐹〸㈱㈲㜶㡦ㅦ㌵ㅥ㜲捥㘷㘶㡦㠹挷摦昶攸慣挷户㝦㙤敢㕥㑦挳扣扢㝤戶㔱搷㘶㉣挱昹㕢攷愹㈱捥㠷昹慦晢㜳㘲㥣ㄲ攷攳昹㘴㍥ㅣ捥挵㐳㐶搴愸ㅡ㡣戰扦昵攴㡢㍢㤶㕥昹㍤ㅢ㕢㜲慤㑢攴搹搸ㄶㄳ㡣㜶戳昳攴㙣㠴㙤㥢搰扡愸㈵搷㍥搰摦㔸摦㘱㜴㤸㥢㝢㙤㥤㐱㡡摣敡㜱慥㙡戶换晥戶昲扡敤㘱㌴㉤㌲挷㉦㙤戴捣㕢㝡捣㌸㔳㙤捤㤴戶㑥㙡㌳て㜶慣㐵ㄹ㡤挷愵㤴挵㌲㜶搱㕣㕡㈶㉢慦㐱戵昳㕢摢捤ㄶ㤹摥㠸收摤ㅡ戳ぢ捤戶㝡㤳ㄷ㘲捣㥣㥣搵〱㌴搹愷换㈳㘶户㘰㐶㜱〲㥣ㅢ攲搶收㈷㉥敤㌰㕢㜲㘶づ昹ㅥ㘴戶㜵㉣㥢㙢㘴㥡捣㡤ぢ㈰㔶㥦㌰㙣㔶愰㥥搴㥡㕤搴㕥摢摡搲搱搶摡㔴㘸ㄹ㥦㕢㙣攰ㄴ㍤㌷戳㌵㘷攲っ扢㤲㥦㌲㔱㔶㔱㈱㐴搹づ㝥愷戹㡣摢㍥㑡㉥〸搷㈲摥ㄲ换㝣搳挲㘱㌷㙡づ收づ㜳搱㘴㜲㑣㤶て敢㈶㤸㡣换㌰摢㤷〶扡收㠹㔷慤㠸摥慥㌴㕡收攸㉣戹晦扦攰昲昲㝥昶摣㑦㕣㡣换ㄸ㔳㡣㤶㕣㤳搹搶攵㌵㌷挱㡣昴㘷㈰慡㜶挲摡㕣㤲扤㑡㈰挴㔲戱慣㙡㐹㘳慥㘳扥㌶摦㙣㍣㜰㍥てㅢ㜱㕤慥扡㥡搴ㄶ㝤昴攷愰搲㥦愷㜸〱㈲㄰㈸搳㕥㈴㐸ぢ攸晦戰摡㔵㐳昰晦㠶㕦㈰㈹㠷㤷㉥㉦挸攰敡㔹㝢㔵昳愴搶戶昶㡡ち扦戹㥣㘲戴捦敦攰昰散摡挸㜸㉦㔱晣ㄳ愲㙡ㄸ㐴户搷㕦㙡〰慡攴㘵愶摥捤㜵㘶摥挰挵㍤戹㜶ぢ愳慡搹扡㕥㔴㘷戶㘷㜵㕥㔸㥡㡡㜵㘵愹㠶㈹慣晣扤㥡㌹晡捤愵ㅤ㜵㐶㠷搱愳ㄹ㤷愸戰㤴㜴㠰㐶㐸㉦㙢㡡㥥扤愵㑥㜹〷散ㄶ㈲〴攵愴㉢㑡㑦愹戰㈲㘱挵挱晡㔲㔶㘱换慥㘷〲戹㙦㠵㤹搰扣〳扤昰㔲ㄳ慥㠰攵㈶㥢㉤㜳㤷ㅤ㘴戶ㄳ㕥慤㜵㐹愵㜷昵㘲戰搹搹捣扣㡥挶愶昶㔱挸㜴㜲㕢敢愲㠳晥㥢㜱ㄸ㑢㝦ㄹ㐲㝤慡戶挱㈸晥敤昳〴扡捡㝡㉣收戲㘹㘸㈸慢㘶㌴㙡昴愱ㄴㅣ慤〸昶㉢晥㤳ㅦ晤㜵晣ㄷ攸捡㔶㌵ㅣ㠸つ戹㉣㔷〵㝣慦㘶㌰㌴户捤㤴ㄷㅡ慢㘵〳㙣昷㙥摥戳戵㙤㘱愶戵㜵㈱挷㔳ㅦ搹㙡㥦㙦㥡ㅤ扣㜸搷搳扥㔸㈹㉦㑡ち㔱㔱㔱㜰㠹捤㜵㤵㙦㙢挴搷摥㠶攸㍤扥愹㘹㤰㡡搸慥扤〳㔵〵㉥㈳㙡敢㤹挰搴〹㌳〷㙤ㄷ摥㝥搴搲愶昶愵㘲ぢ捣㌱慦㝥摤搹攳㠲敦〷捥ㅦ㌰晥捡㌵㠷㍦㔳㌶戴晦㈱㘲愰㙤㈸扡づ户ㅤ㘲っ挶㔷晦ㄷ㠴搸っ㌰㙥㐹㌰㕤昸搱㍦㐰㕢晦㤰攲㈳〸㙣て㈴挳搸ㅣ㝣㘲㌵挵昶昸㥦㥢〴晤㔳㡡捦㈰挴〸〸慥㤰晡攷㄰敡㈳㠲㠸捦攵㉣㤷搵づ㔰ㄷ㉦慢慦愱つ攸㕤搸挴㐸㈰戸扣㜴昲愳㤳ㄱ㥤㙣〸つ㠱㝤〹愸戲つ㐵搷〵㜷㠲㥢㈴攰㈷晡㔷〰收㑦挰㉦散㠳挴攸ㅣ㘵㉥〲捡慤愶〸挱㈶〹愸㠰㐲攷つㄳㄱ㠱㑡ㄲ㔰㠵㤶晡㠸ㅦ㝥㜱ㄱ㄰㠶扡㤸〰㥤㌱昵㉥㙣㈲ち㍦㍦〲扥㐰㜰㕦〲㍥户つ㐵㤷㈹ㄳ㠸㌴㤸㔹昴㘵捡㥦〲收㑦㐰㝦㤸昵〱ㄴㅢ㐳戸〸搸搴㙡㡡㈴㠲㐸〲㌶㈳㘸㜳〸㤱㠶㑡ㄲ㌰㄰㉤昵ㄱ敦扡〹㐸㐱㕤㑣挰搶㡣愹㜷㘱ㄳ㍢挳捦㡦㠰㔷㑡ㄱ昰戲㙤㈸扡㙡㍡ㅡ㤱〶㌳㡢敤㤸昲㑢㈵〹搸〱㘶㝤〴挵㐸〸ㄷ〱愳慣愶ㄸ㠳㈰㤲㠰㥤〸ち㐱㠸㜱㔰㐹〲挲㘸愹㡦㜸捡㑤挰㔸愸㡢〹㠸㌳愶摥㠵㑤㡣㠷㥦ㅦ〱敢㑡ㄱ戰搶㌶ㄴ㕤戱慤㐳愴挱捣㘲っ㍡ㄵて㤴㈴㘰ㅣ捣晡㜸㡡〹㄰㉥〲敡慣愶㤸㠸㈰㤲㠰㠹〴㑤㠲㄰扣㕡㉢〹㤸㡣㤶晡㠸㍢摣〴㑣㠲扡㤸㠰改㡣愹㜷㘱ㄳ㔳攰攷㐷挰㡤愵〸戸挱㌶ㄴ㕤㉥㥥㡥㐸㠳㤹挵㕣愶㝣㕤㐹〲昶㠰㔹摦㤳㘲㉦〸ㄷ〱晢㔸㑤㌱〳㐱㈴〱晢ㄲ戴ㅦ㠴㤸〵㤵㈴㘰㝦戴搴㐷㕣敥㈶㘰㈶搴挵〴ㄸ㡣愹㜷㘱ㄳ戳攱攷㐷挰戹愵〸㌸挷㌶ㄴ㕤慢㥥㠳㐸㠳㤹挵〲愶㝣㜶㐹〲㥡㘰搶㥢㈹㕡㈰㕣〴ㅣ㘴㌵㐵㍤㠲㐸〲づ㈶愸つ㐲捣㠳㑡ㄲ搰㡥㤶晡㠸㤳摤〴捣㠵扡㤸㠰㈵㡣愹㜷㘱ㄳ㝢挰捦㡦㠰㘳㑡ㄱ㜰戴㙤㈸扡㜲扥㌷㈲つ㘶ㄶ㐷㌱攵㈳㑢ㄲ㜰っ捣晡㜲㡡ㄵ㄰㉥〲㡥戳㥡㘲ㅦ〴㤱〴ㅣ㑦搰〹㄰㘲㍦愸㈴〱㈷愲愵㍥㘲戱㥢㠰㝤愱㉥㈶攰ㄴ挶搴扢戰㠹晤攱攷㐷㐰㔳㈹〲ㄶ摡㠶愲ぢ昹〷㈰搲㘰㘶昱㘷愶摣㔸㤲㠰㜳㘱搶捦愳㌸ㅦ挲㐵挰㠵㔶㔳ㄸ〸㈲〹戸㠸愰㡢㈱㐴ㄶ㉡㐹挰㈵㘸愹㡦㌸挰㑤㐰〶敡㘲〲㔶〳ㅦ搰扢戰㠹ㅣ晣晣〸搸愳ㄴ〱昳㙣㐳搱㙤〴㕥昸ㅦ捣㉣慥㘷捡昵㈵〹戸ㄱ㘶晤㈶㡡㥢㈱㕣〴摣㘲㌵挵㝣〴㤱〴慣㈱攸㔶〸戱〰㉡㐹挰㙤㘸愹㡦㤸收㈶愰ㄱ敡㘲〲敥㘴㑣扤ぢ㥢㔸〸㍦㍦〲挶㤵㈲㘰慣㙤㈸扡㠵搱㠲㐸㠳㤹挵㠳㑣㜹㜴㐹〲搶挱慣㍦㐴昱㌰㠴㡢㠰㐷慤愶㘸㐵㄰㐹挰摦〹㝡っ㐲ㅣっ㤵㈴攰㜱戴搴㐷挴摣〴ㅣ〴㜵㌱〱㑦㌳愶摥㠵㑤戴挱捦㡦㠰ㅤ㑡ㄱ戰扤㙤㈸扡愳戲〸㤱〶㌳㡢㝦㌲攵㙤㑢ㄲ昰ち捣晡慢ㄴ慦㐱戸〸㜸挳㙡㡡挵〸㈲〹㜸㤳愰户㈰挴㔲愸㈴〱㙦愳愵㍥㘲㉢㌷〱㑢愰㉥㈶攰㍤挶搴扢戰㠹㘵昰昳㈳愰㝦㈹〲晡搹㠶愲摢㌹㠷㈱搲㘰㘶昱ㄹ㔳摥愸㈴〱㕦挰慣㝦㐹昱ㄵ㠴㡢㠰㙦慣愶㌸ㅣ㐱㈴〱摦ㄲ昴㙦〸㜱㈴㔴㤲㠰敦搰㔲ㅦ㔱敤㈶攰〸愸㡢〹昸㤱㌱昵㉥㙣攲㈸昸昹ㄱ昰换捦㈵づ㠵㝦戶つ㐵㌷㤳㤶㈳搲㘰㘶㔱㔹㡥㤴㝦〴捣晦㔰㔸㠳㔹敦㐱㔱つ攱㈲㈰㘰㌵挵ち〴ㄹ挲㐰㍤〹敡〵㈱㡥㐳㔳ㄲ搰ㅢ㉤昵ㄱ㕦愱て攷㘴攸㔸愸㡢〹搸〸昸㠰摥㠵㑤昰㝥㤵ㅦ〱ㅦ㤴㈲攰㝤摢㔰㜴㙢敢㈴㐴㤲〴㙣捥㤴摦㉢㐹挰ㄶ㌰敢㕢㔲㙣挵散㍡捦〶〷㔹㑤戱ㄲ㠱㠶㜰㜶〶ㄳ㌴〴㐲㥣㠲愶㈴㘰㈸㕡敡㈳㕥㜳ㄳ㜰㌲搴挵〴㙣ぢ㝣㐰敦挲㈶㑥㠵㥦ㅦ〱捦㤵㈲攰㔹摢㔰㜴㕢敤っ㐴㤲〴㠴㤸昲搳㈵〹㠸挰慣㐷㈹㘲捣慥㤳㠰㠴搵ㄴ㘷㈲搰㄰捥㑥㤲愰ㄴ㠴㔸㠵愶㈴㈰㡤㤶晡㠸㠷摤〴㥣〵㜵㌱〱愳㠱て攸㕤搸挴搹昰昳㈳攰㥥㔲〴摣㙤ㅢ㡡敥改㥤㡢㐸㤲㠰㐹㑣昹捥㤲〴㑣㠱㔹㥦㑡㌱㡤搹㜵ㄲ㌰挳㙡㡡昳㄰㘸〸㘷㘷㈶㐱戳㈰挴〵㘸㑡〲㘶愳愵㍥攲㘶㌷〱攷㐳㕤㑣㐰㍤昰〱扤ぢ㥢戸㄰㝥㝥〴㕣㔵㡡㠰㉢㙤㐳搱つ挵㑢㄰㐹ㄲ戰ㅦ㔳㕥㕤㤲㠰㍦挱慣㌷㔰ㅣ挰散㍡〹挸㔸㑤㜱㈹〲つ挱㔷捦ㄲ㤴㠳㄰㤷愳㈹〹㌰搱㔲ㅦ㜱扥㥢㠰换愰㉥㈶愰ㄱ昸㠰摥㠵㑤慣㠶㥦ㅦ〱愷㤷㈲攰㌴摢㔰㜴㌷昳㉡㐴㤲〴戴㌱攵㔳㑡ㄲ搰〱戳扥㠸㘲㌱戳敢㈴㘰愹搵ㄴ扣㡢㌹㠴戳戳㡣愰㐳㈰挴㕦搰㤴〴ㅣ㡡㤶晡㠸ㄵ㙥〲慥㠱扡㤸㠰㈳㠱て攸㕤搸挴戵昰昳㈳攰㤰㔲〴㉣戳つ㐵昷㔲㙦㐰㈴㐹挰〹㑣㜹㐹㐹〲㑥㠲㔹㕦㐹㜱㌲戳敢㈴攰㔴慢㈹㙥㐴愰㈱㥣㥤搳〸㍡ㅤ㐲摣㡣愶㈴攰っ戴搴㐷戴戸〹戸〹敡㘲〲捥〶㍥愰㜷㘱ㄳ㝦㠵㥦ㅦ〱戹㔲〴㘴㙤㐳搱扤摤㕢ㄱ㐹ㄲ㜰㌱㔳㌶㑡ㄲ㜰㈹捣晡㘵ㄴ㤷㌳扢㑥〲慥戰㥡攲㌶〴ㅡ挲搹戹㤲愰慢㈰挴敤㘸㑡〲慥㐶㑢㝤挴㕥㙥〲晥〶㜵㌱〱搷〱ㅦ搰扢戰㠹㍢攰攷㐷挰慣㔲〴捣戴つ㐵户㥡敦㐶㈴㐹挰慤㑣㜹㝡㐹〲晥〶戳㝥㍢挵ㅤ捣慥㤳㠰扢慣愶戸〷㠱㠶㜰㜶敥㈶攸ㅥ〸㜱ㅦ㥡㤲㠰㝢搱㔲ㅦ㌱挱㑤挰扤㔰ㄷㄳ昰〰昰〱扤ぢ㥢戸ㅦ㝥㝥〴愴㑡ㄱ㤰戴つ㐵㌷扥ㅦ㐴㈴㐹挰㘳㑣㌹㕥㤲㠰㈷㘰搶㥦愴㜸ち挲㐵挰㌳㔶㔳慣㐵愰㈱㥣㥤㘷〹㝡づ㐲㍣㠴愶㈴攰㜹戴搴㐷㡣㜴ㄳ戰づ敡㘲〲㕥〲㍥愰㜷㘱ㄳて挳捦㡦㠰㈱愵〸ㄸ㙣ㅢ㡡敥扡晦ㅤ㤱㈴〱㙦㌱攵慤㑢ㄲ昰づ捣晡㝡㡡㜷㤹㕤攷〸昸㤷搵ㄴ㡦㈱搰㄰捥捥晢〴㝤〰㈱㥥㐰㔳ㄲ昰㈱㕡敡㈳㌶㜶ㄳ昰㌸搴挵〴㝣ち㝣㐰敦挲㈶㥥㠴㥦ㅦ〱扤㑡ㄱ搰搳㌶㜸㡢〰慡㥥㐱愴つ戸㜹摢㤳〹攷昷㘸㌴㤷昰㙥㔳㥦㍣敡慦㙢ㄷ戵㜷戴捡㕢㘳扤昳㜵慤戳㕡㍢敡ㅡ摢て㙡㌲㤶昵换摢ㄳ㝢捥㌷㕢㜰攳扡つ昷慦㍤扡搶㠳づ㌲㜳㝡扥扥㜵㔱㕢搶㥣㕡昷扦㜰㘳ㅢ昳㠷㐵㈷敦㘹㤷ぢ㝣㝥摦扤㕡㠴㄰ㄸ㈵昸㤴㔵㍤㠷㠰摥㕢㙥戲ち摣㜵㝢㕣㑥〶〱慣改㘴㜴㙥㘳㐷㤳搹㌳㉦㙦㑤换改敡㍣㔸㐴㌵㐰慥㐷㝥敥㝣摣㡡慡敢㥤㥦摣搶㤸㙢㙡㙣㌱戹㌰晡㕢搰ㄹ收㠱戸昳扦㕢㙢㝢㈳ぢ敥㝢攷攷戶ㄹ㉤敤〷昱㈶㘶㜶㔹摦㠲㤶扣摢㔹㤵㥦搰搸搲㡥㙥攴㔲攴㜴㑤扥㝥㝥敢ㄲ晣昶㘳㔱㜳换㘴攳愰昶晦㠹愵㈲戸㔸攴㐷㉥ㅡ㔱㉥捡换㐵㜵㜹昵敦㕤㍥摡扦戱㡥昵戳敡㔸〷㘱㥣㜶戴㌵㘶ㄶ㤱㌰搹㐷〴戲㤲㐲㉥挳戲慡攷㌱攵扤㕤改㕡㠴㥥㕡〳收㕡昰㥢〶摦摢摥捥て㙡戶〴㕣晦づ改昴晡ㅥ㘲摡攴㜹㔳㍢慢㜰晥搰慦㔳慡㕥㐰攴摦㕣昴㌰〰攰㍥搶㄰㘲㈱〴㐷ㄴ搶㑣㡣〴戶扣挳㌲㤰㤷ㄸ㡥搰㍥㥤㤳㤳㜰摦扣㔷㝥㠶㤱㌱㥢㜰扢扦搹攸攸㘳㌵㔸㜷㠱㕦㉦戴摢戶摡搶收㘶㠳㐳㡥扦挱愸捦ㅡ㑤㘶㜵㝥晣愲㡥搶㤹㡤㉤㝡ㅥ㐲㡥㑢㕢㘵㉣㠵捡㔸㙡摤㤸捦捦㘱ㄹ㤰㥣㘶慣搶〳㡤戶挶㡥昹捤㡤搹㙡㌶㔸慡昳㍦㌱㔶戱昲㔷㠲㑣昵㔱摢ㄲ敦㥤㝥敢㝥㍢ㄶ昷㈸ㄴ挷㤰㍡㉥㝥㡣攸㜲愱攱㥦昸㥤㔵㈲搸昰挸ㅤ㡡晥〳愲㔵攱ぢ㠵扤昲㝣㈱㙦挵㐲昳挵㤱搰挸㡤㤳昸〷〱昸敡㍦〲捡〹㝥㉢㕦㠲攸戲㠴愰〷〰㠱ㄹ慤㐶㙥㤲㤱挵敦愹㝡搸扦愶慡挶愲攵愶愶㉤挸愲㡥㕡搴〹愱晥㘸㜱㘳捥㙣慢愶愲ㅥ扦ㄶ慢㘴㌹㠸㘶㉤㐳摣摥慥㈸慢慡敡㔹敤搷搷㔴ㄵ㙢㤸㝤慢摣晤㙢戴愹㐵昱㍦搹㍤㌵㤶㜳ㅢ〸㔴㐰敡㍦㘱㕡晦㤹昳昴㑦㌴㌹㍦ㅥ挰㉦〴晣ち㔱昵㌲㡣摥㘵㔳㔸㕦㠱㉡っㅤ愰㑡昹㍢㈴㔶㝥㔴愳㑡㐲㤶㡣㔴挹ㄹ改改㉡昵搰慣㉡㡦㙡昵攳㈶慤ㅥ愳摣捣〵慣敤㉢㑢㑡戸㌸捡换㉢戱愸㌵㙦㤹㕣㔱户〸搶㕣㙦捡ㅡ㄰戱ㄵ㔲搰㔸㈲搸㤳㉢ぢ攲㌷昰㘷㍣㉦㐲㡢㝢搹扦攲㍦昹〹〴昴㜲㌲㄰㄰慦㐳慡ㄹ敦㑢㑤㠰㑢㑤〷攵戸敥〵㈱晥㠵㈶㜷晦㤸㔴㍢㉢昱〱㕡摣㘱㤵㘹晣㜹搷㙦摤㐰㡡て攱挱㡤愴慥㌱昰㐷㤸攲戶挷ㄹ㡢搵搰㜶㍦ㄶ㍦愱〷扥㍡㝦㉤愸挶愲昸ㄴㅡ㌵ㅢ㔸㕣㙡〱㜳㌱敢㍤〹晣捣ㅦ搰㡢㠰摥〴㝣づ〰ㄷ戲搶〷㉤㠷㍣晥㥥挸㠷扣㈰㌰㈰敦㙢㔷㔰ㄷ㜹ㅢ㌱㘸㕦〶晤〹〰㉦㜹扦㐰㘷㤱搷て㤰摦㑣ㅥ㤷㥤㈴慦㍦〳㜳捥ぢ挸摢ㄸ摡敥挹㉢㠷㥢㈴㙦ㄳㄹ挴㙡〸㤶㈸昸㤰户㈹㌰晡㘶〴戲㝣挱〷戰㌹〱〳〹㘰㐵㠳㈴㙦ぢ戴ㅣ昲昸搳㈸ㅦ昲戶〲〶攴戱慡㐱〵㜵㤱户㌵㠳づ㘲㔰㔶㈰㜸挹㘳搹㠱㈴㑦㈷㜹昲ㄳ㠱㜴敤㠶〵㡢ㄲ㈴㔱㐳ㄸ㠴搵〹〵㐴つ㠳戶㝢愲㔸挵㠰㍦晣昶㡤㐱㌰㈱扦㉣㘵㔰㈹扢㐶搹㌶挰攸摢ㄲ挸㌲〷ㅦ挰㜶〴㙣㑦〰㉢ㅦ㈴㔱㍢愰攵㄰挵㕦㜴昹㄰㌵ㄲㄸ㄰戵戵㉢愸㡢愸ㅤㄹ㜴ㄴ㠳戲㔲挱㑢ㄴ换ㄳ㈴㔱摡㑥㠰晣收㔱挶㠲〶㐹㕥㠸㠱㔹搹㔰㐰㕥〴摡敥挹㘳〵〴晥㜰㐹㤴㐱ㄴ㜹㉣㠳昰攱㈶〶㡣ㅥ㈷㤰㈵ㄲ㍥㠰〴〱㐹〲㔸㌵㈱挹㑢愱攵㤰挷㕦愲昹㤰户㌳㌰㈰㡦㤵ㄳ㉡愸㡢扣㕤ㄸ㜴㔷〶㘵㤵㠳㤷扣㜱搰㐹昲㑡㡦戲昱㠰㐸愲挶㌰挸〴戴ち㠸ㅡ〷㙤昷㐴戱㔲〲㝦㈸愳㘰㄰㐵ㄴ换㈵㔴捡慥㔱㌶〱ㄸ扤㤶㐰㤶㔲昸〰敡〸㤸㐸〰慢㉢㈴㔱㤳搰㜲㠸攲捦攵㝣㠸㥡〲っ㠸㘲㠵㠵ち敡㈲㙡㉡㠳㑥㘳㔰㔶㐳㜸㠹㘲〹㠴㐵ㄴ㡦㤴攵㈷〲改㕥ㅤ㔹㈰㈱㠹㥡挱㈰慣㤴㈸㈰㙡ㄶ戴摤ㄳ挵㡡ち晣攱㔷㜶っ㠲〹昹㘵㔹㠵㑡搹㐵搴㙥挰攸扢ㄳ挸㤲ぢㅦ挰ㅣ〲敡〹㘰ㄵ㠶㈴㙡㉥㕡づ㔱晣㑤㥦て㔱㝢〰〳愲っ㔷㔰ㄷ㔱㝢㌲攸㕥っ捡慡〹㉦㔱㉣㤵戰㠸㤲㍦㠸㐶愰㌲㉦㔱㉣愴㤰㐴敤挳㈰慣愸㈸㈰㙡㍦㘸扢㈷㡡㤵ㄷ昸挳㉦昵ㄸ〴ㄳ昲换昲ぢㅦㅥ晥〴㡣摥㐰㈰㑢㌳㝣〰〷㄰㘰㄰挰㙡つ㐹㔴〶㉤㠷㈸晥ㄲ搱㠷愸ㅣ㌰㈰㡡ㄵㅢ㉡愸㡢㈸㤳㐱昳っ㝡ㄴ〰㕥愲㡥㠱慥ㅢ愲㔸㜰㈱㠹㥡捦㈰慣扣㈸㈰㙡〱戴摤ㄳ挵ちつ晣攱愷㝣っ愲㠸㘲㤹㠶㑡搹㌵愲㥡㠰搱㥢〹㘴〹㠷て愰㠵㠰㔶〲㔸搵㈱㠹㍡〸㉤㠷㈸晥㠰搲㠷愸㌶㘰㐰ㄴ㉢㍢㔴㔰ㄷ㔱敤っ捡㈷㈹〸㔶㘱㜸㠹㘲改㠵㐵㔴挹㔵㡦㠵ㄹ㤲愸挵っ挲ち㡤〲愲㤶㐲摢㍤㔱慣攴挰ㅦ慥摢㌳㠸㈲㡡攵ㅣ㉡㘵ㄷ㔱㠷〰愳ㅦ㑡㈰㑢㍤㝣〰㠷ㄱ㜰㌸〱㤷〰㈰㠹㍡〲慤㑥愲昰ぢ㈷ㅦ愲㡥〲〶㐴戱〲㐴〵㜵ㄱ㜵㌴㠳ㅥ挳愰慣搶昰ㄲ挵ㄲつ㡢㈸敥〹攵㈷〲改摥㐶戱㠰㐳ㄲ戵㠲㐱㔸挹㔱㐰搴㜱搰㜶㑦ㄴ㉢㍥昰㠷ㅦっ㌲〸㈶攴㤷㘵ㅦ㉡㘵ㄷ㔱㈷〰愳㥦㐸㈰㑢㐲㝣〰㈷ㄱ戰㤲〰㔶㠹㐸愲㑥㐶换㈱㡡㍦㐵昵㈱敡㔴㘰㐰ㄴ㉢㐵㔴㔰ㄷ㔱愷㌱攸改っ捡慡づ㉦㔱㉣攵戰㠸㉡㜹㙣挵㐲て㐹搴㤹っ挲㡡㡦〲愲㔶㐱摢㍤㔱慣っ挱ㅦ㝥㔰挸㈰㡡㈸㤶㠷愸㤴㕤㐴晤ㄹㄸ晤ㅣ〲㔹㍡攲〳㌸㤷㠰昳〸㘰㌵㠹㈴敡㝣戴ㅣ愲昸ぢ㕡ㅦ愲㉥〴〶㐴戱愲㐴〵㜵ㄱ㜵ㄱ㠳㕥捣愰慣晥昰ㄲ挵㤲㡦㙥㠸㘲㐱㠸㈴敡㔲〶㘱㘵㐸〱㔱㤷㐳摢㍤㔱慣㈰挱ㅦ㝥㜱挸㈰㡡愸㌷㌱愵㔲㜶ㄱ㜵〵㌰晡㤵〴扥攵て戸㡡㠰慢〹㜸ㅢ〰㐹搴㌵㘸㌹㐴昱㘷扥㍥㐴㕤ぢっ㠸㘲攵㠹敡搵㐵搴㜵っ㝡㍤㠳戲㑡挴㑢ㄴ㑢㐳㉣愲㑡㙥愳㔸㌸㈲㠹扡㤱㐱㔸㐱㔲㐰搴捤搰㜶㑦ㄴ㉢㑤昰㠷㥦㈹㌲㠸㈲㡡攵㈶㉡㘵ㄷ㔱户〰愳慦㈱㤰愵㈸㍥㠰㕢〹戸㡤〰㔶愷㐸愲晥㠶㤶㐳ㄴ㝦㡣散㐳搴ㅤ挰㠰㈸㔶愸愸愰㉥愲敥㘴搰扢ㄸ戴ㄲ戹㜸㠹㘲〹㠹㐵㔴挹挳〳ㄶ㤸㐸愲敥㘱㄰㔶㥡ㄴ㄰㜵ㅦ戴摤ㄳ挵㡡ㄴ攴㠷㥦㍡㌲㠸㈲㡡㘵㈹㉡㘵㑣慡㤳攷晦〳㐶㝦㠰㐰㤶慣昸〰ㅥ㈴㘰㉤〱慣㘲㤱㐴慤㐳换㈱㡡㍦愱昶㈱敡㘱㘰㐰ㄴ㉢㔹㔴㔰ㄷ㔱㡦㌰攸愳っ捡慡ㄳ㉦㔱㉣㌵戱㠸㉡戹㡤㘲㈱㡡㈴敡㌱〶㘱㐵㑡〱㔱㑦㐰摢㍤㔱慣㕣㤱㐴㍤挹㈰㡡愸挱搰慡㤴㌱愹㠸㝡ちㄸ晤㘹〲㔹摡攲〳㜸㠶㠰㘷〹㘰戵㡢㈴敡㌹戴ㅣ愲昸㌳㙦ㅦ愲㕥〰〶㐴戱攲㐵〵㜵ㄱ昵㈲㠳晥㠳㐱㔹㥤攲㈵㡡㈵㈹摤㄰挵㠲ㄵ㐹搴㍦ㄹ㠴㤵㉢〵㐴扤〲㙤昷㐴㈵攰㈶㠹㝡㤵㐱ㄴ㔱㉣㜳㔱㈹㘳㔲ㄱ昵ㅡ㌰晡敢〴愶晣〱㙦㄰昰㈶〱慣㡡㤱㐴扤㠵㤶㐳ㄴ㝦㡢敥㐳搴㍢挰㠰㈸㔶挶愸㕥㕤㐴慤㘷搰㜷ㄹ㤴㔵㉣㕥愲㔸扡㘲ㄱ㔵㜲ㅢ挵挲ㄶ㐹搴扦ㄸ㠴ㄵ㉥〵㐴㝤〰㙤昷㐴戱ㄲ㐶ㄲ昵㈱㠳㈸愲㔸づ愳㔲挶愴㈲敡㈳㘰昴㡦〹㘴愹㡣て攰ㄳ〲㍥㈵㠰搵㌳㤲愸捦搰㜲㠸攲て收㝤㠸晡〲ㄸ㄰挵ちㅡㄵ搴㐵搴㤷っ晡ㄵ㠳戲摡挵㑢ㄴ㑢㕣扡ㄹ㔱㉣㠰㤱㐴㝤挳㈰〷愰㔵㐰搴扦愱敤㥥㈸㔶捣㐸愲扥㘳㄰㐵ㄴ换㘶㔴捡㤸㔴㐴㝤て㡣晥ㅦ〲㜳晥㠰ㅦ〸昸㤱〰ㄳ〰㐹搴㑦㘸㌹㐴昱㔷晤㍥㐴晤〲っ㠸㘲愵㡤敡搵㐵搴慦っ㕡㠶换昷㠲㔵㌱㕥愲㔸ち搳捤㠸㘲愱㡣㈴ち㔷㜸换挴㘲戴ち㠸挲㉦㘶㝦〳㔱㑢攱㈶㠹慡㘲㄰㐵ㄴ换㙢㔴捡㤸㔴㐴㘹挰攸㍤〸㘴改㡤て愰㥡〰㍥㝣㑤戰ㅡ㐷ㄲㄵ㐰换㈱㡡捦ㅥ昰㈱慡ㄷ㌰㈰㡡ㄵ㌹㉡愸㡢愸摥っ摡㠷㐱㔹㍤攳㈵㡡㈵㌳ㄶ㔱㈵昷㝡㉣愸㤱㐴〵ㄹ㠴㤵㌵〵㐴昵㠵戶晢ㄱ挵ちㅣ㐹㔴㍦〶㔱㐴戱っ㐷愵㡣㐹㐵㔴㝦㘰昴〱〴戲㐴挷〷戰㌱〱㥢㄰挰慡ㅤ㐹搴愶㘸㌹㐴昱㤹〹㍥㐴㙤づっ㠸㘲攵㡥ち敡㈲㙡㈰㠳㙥挱愰慣戲昱ㄲ㜵㈹㜴ㄶ㔱㈵㑦㘱㉥〳㐴ㄲ戵ㄵ㠳戰〲愷㠰愸㐱搰㜶㑦ㄴ㉢㜵㈴㔱㠳ㄹ㐴ㄱ㜵㈵戴㉡㘵㑣㉡愲㠶〰愳て㈵㤰愵㍣㍥㠰㘱〴っ㈷㠰搵㍤㤲愸㙤搰敡㈴捡晦挸㝣㍢㘰㐰ㄴ㉢㝣㔴㔰ㄷ㔱摢㌳攸づっ捡㙡ㅣ㉦㔱㝦㠳慥㥢ㄱ挵〲ㅤ㐹搴㐸〶戹〳慤〲愲㐶㐱摢㍤㔱慣攸㤱㐴敤挴㈰㡡㈸㤶昵愸㤴㌱愹㠸ち〱愳㠷〹㘴挹㡦て㈰㐲㐰㤴〰㔶〱㐹愲㘲㘸㌹㐴昱〱ㄵ㍥㈳㉡〱っ㠸㝡挰ㄵ搴㐵㔴㤲㐱㔳っ捡慡ㅤ㉦㔱㉣搵戱㠸㉡㜹ㅣ挵㐲ㅥ㐹搴捥っ挲㡡㥥〲愲㜶㠵戶㝢愲㔸昹㈳㠹ㅡ捤㈰㡡㈸㤶晦昸昰㌰〶ㄸ㝤㉣㠱㉣つ昲〱㡣㈳㘰㍣〱慣ㄶ㤲㐴㑤㐰换㈱㡡㑦搱昰㈱慡づㄸ㄰挵㡡㈱ㄵ搴㐵搴㐴〶㥤挴愰㙦〱攰㈵㡡㈵㍤摤㄰挵㠲ㅦ㐹搴ㄴ〶㘱攵㑦〱㔱搳愰敤㥥㈸㔶〸㐹愲愶㌳㠸㈲㡡㘵㐲㉡㘵㑣慡ㄱ㌵〳ㄸ㝤㈶㠱㉣㈱昲〱捣㈲㘰㌶〱慣㉡㤲㐴敤㠶㤶㐳ㄴㅦ晥攱㐳搴ㅣ㘰㐰ㄴ㉢㡢㔴㔰ㄷ㔱昵っ㍡㤷㐱㔹㠷㈰㤳㥤挷㤶㥤㙣ㄵ敦㈵㝢㙦㤱ㄶ摤扥㤶㍤攴㜹㈳扢扥㘳㔹ㄳ㡡〷㌸挹㕢愶搶ㄴ㙦晥〶愴づ㌷㜲㕢摢㜰攳愹搲晢ㅣ〳挷昷㘹㜴摣戳扦攷ㄹㄱ搲㡤ㄶ摥㈷慦扡昶挷攲攷㈰㌸晥㑣扣昳〷攳昴攱㐷摢ㄳ㈹昶㥦搹㤸㙤㙢㙤㙦捤㜷っ慡㐷㘱捣㈰㍥㜳㈳㕦㔶ㄶㅡ㕦㜵つ㈲晡昶挹ㄹ慢㙣攱〳㈶ㄷ昳㌷攸㠱㠵㉤慤㑢㕡㘴㌶㔵敤㝣昴㠸攴慢㐷て㜶ㄳ㘰㍦晣っ〵㜹㐱摥㔳愷戳扥㌷㘴敦㡡㈰㙦㑡攳慦㑣摢〷敤攱戵ㄳ㙡攷㌴㐴攳搹戴㘹挶㤲改㝣㈶ㅡ㑢愶㜲改戰㤱换㠷㌳昹㙣㈴㤴㑣㠵捣戴戶慦〳捤攷搳㘶㈲㙢㘴搳㤱㔰㌸ㄶ㠹愶㌳㜸㑥㘲㈲ㄵ捦挷昲愹㔰㉣㤱㐹〴㜹扢㥢攱昵晤攰愳敦てㄱ攴㕤㙥愹晡ㄳ㔵つ㔴昱㥥㜷㈱慡慡ㅣ〷㍤扦昵㔶㌴㐲㤴㠹㡣挸㡡㥣㌰㉢㝢昴㄰挳㍤て搵㈸扡㠵敤㍣㤵㐰搳㜸〷扢敡㘲搰晣摢㥣ち㤷㈲㥤㜹攸愶㘷㌹㉢㌹㠸㐰戰〲ち㈶愴㤹㤰㝤㙢㈷㌴攰搷昲敡昷昳ㅣ㜹㕡ㅥ晡㕥搰换摢昴㜸昰㘸扢㜶㈰㌴ㅢ㐱㔳昸㈰㔱㙤㍥搴㝤愰㜶㤵昲〴㉢敤攸晡㝡㜶㍢㠴㘲㈱㘰晡㘰㑣〹つ㐶戹攰㥢愱攲㠴晣㔶㐳换㤵㐵㥣㠹戹攴㄰㠵愱㑣㙢〵愴攴戸ㄳ愷〳挶戱㔷㌸㜶㜴搵昹挱㜰挶搸〹愰捤挵愶戵愱㙤㡤㥤㐸㌲ㄱ㌲㘲昹㘴㉥㤶て挵㜲昹㘸㈶㤲挸愷㤳㐶㈸㤱㠳㈵㤵㠸㙢敤づ㌴㤹挴㔳〷㜳㤹㘴㍣㡤戱㤲㑣ㅡㄸ㕡ㄱ搳㐸㐴㔳戹㘴㌸㡦㐷㕦〶㝢摡攱昵づ昸攸㡢㈰㠲扤㤴㙡㌱㔵㑢愸敡慤㔴づ㑡〴愹挲㔷ㅣ㠷㔹攰戲挵㌴㉥ㄴ搳攵㌰㠸㐰㜰㈳㈸㌰㔱愶ㅤづ改户㡣㡥㠰扥㜰ㄹㅤ〹㡤捦㌲㍡ち㙡敦㌲敡㙢㐷户㤶搱昶散㝢㌹㘰昲攱愱愲㍦昳愲敡㔸愸㥣㘵戴㌱戴㜲ㄹㅤ㠲㙣㥤㘵㜴㍣㈰愵㤷搱㔲㐰㡢㤷搱㈶慡昳ㄳ攱㡣㘵戴㈹摡㜲ㄹ㥤㠴戶戵㡣ㄲ㔹㌳ㄲ㌱搲㤱慣ㄱ㑤挴昲㌹挳㌰戲搹㔸㉥㠱攷㈴㘶㜳愹㔴㈸愷慤㜴愰搱㘴㈶㤴㡢㈵ㄲ〰攵㘲㤹㤸㘱㈴昱攸挶㙣㉥㤲㐹㘵愳戱㡣ㄱづ㙥㘶㠷搷㑦㠶㡦㝥ち㐴㜰㜳愵㍡㤵慡搳愸ㅡ愸㔴づ㑡㙣㐵ㄵ扥愲挵扤㡣捥愲换㉡㠸㐰㜰㙢ㄸ㌱㔱愶㥤つ改户㡣晥っ㝤攱㌲㍡〷ㅡ㥦㘵㜴㉥搴摥㘵㌴挸㡥㙥㉤愳㄰ㄷ挸〵㠰挹挷慤㡡㈱捣㡢慡㡢愰㜲㤶搱㌰㘸攵㌲捡戸㤶㤱捥㘵挴㑤戵㌸挰㜷㜱っ㔷晤㕣〶ㅣㄶ挷㌶㘸换挵㜱㌹摡搶攲挸愵㘳〹㈳㥥㠸愴㌳愱㜴㉣㥢ち㘷搲昱㜸㉣ㄲ㌶戲㌱㍣㌰㌵ㅦ㡤㘹慢ㅤ㘸㍣㤲挵㝡㤵捡㘴㐳㐶ㅡ㕢㘶㍣戸㌳㠲戵ぢ㕢㘹㉣㤲㔸㈶ㄴち戲㉣㠰攱昵㉢攰愳㕦〹ㄱ摣㑥愹㍡ㄷ挷昶㑡攵愰挴㐸慡昰ㄵ㝢戸ㄷ挷㜵㡣㜲㍤㐴㈰戸㈳㡣㤸挰㘵㜴敡挸扤㑥扡㜵㤲ㅢㅣ愵㡣敢㠹㐸㔲慣愱㌱㠱㈹ㄱ㘲㔸慡㙥㠳捡㘱㌳〲慤㘴㜳㥡㡢㑤敤㜶㐰㑡㡦昸㈹扥ㄴ㐷㔵攷㜷挲ㄹㄴ挷搰㤶ㄴ摦㠵戶㐵㜱㍡㤷捤攴㐳戹愴㤱换挶㘳㜸㔶戶㤱挲收㈶㠳つ㑦㡥㔴㐷愳摡摤づ㌴㡡挷㤳㈶㐳㤹ㄸ戶㑣㔹㍣㥣㌴㥦㡡㘴捣㘴挴㠸㠵㘲㔱㈳㤵㡢愶㠲㉣ㅥ㤰ㄴ摦〳ㅦ晤㕥㠸㘰㐲愹敥愳敡㝥慡㤲㑡㐵㠰㑥愸搸㤹㉡㝣挵ㄸ㌷挵㙢㘹㕦〷ㄱ〸敥〲㈳㈶捡戴㠷㈰晤㐶晣挳搰ㄷ㡥昸㐷愰昱ㄹ昱㡦㐲敤ㅤ昱扢摡搱慤ㄱ㍦㠶ぢ攴㜱挰攴㤳㜶挵ㄸ收㐵搵㤳㔰㌹换㘸ㅣ戴㜲ㄹ㐵㕣换愸㜳挴㠷㝣ㄷ挷㜸搵捦戳〸㠵挵㌱〱㙤戹㌸㥥㐳摢㕡ㅣ㐶㉥㠳㕤㐱㍥捡㈷敤攲㜱扣戹㡣ㄱ〹挷挲㤹㐸㉣ㄱち攷捤㝣㑡㝢摥㠱㈶㜲搸㈹㈴㌲攱㜴㈶㠳㘷〴㘷㘳改㘸ㄸ换て敢㐵㈸ㄳ㡡㥢挹㜰戰搶づ慦扦〰ㅦ晤㐵㠸㘰㥤㔲㜵㡥昸㠹㑡攵愰挴ㄴ慡昰ㄵ摢戸ㄷ挷慢㡣昲ㅡ㐴㈰㌸ㄵ㐶㑣昸㡦昸㘹捡戸㥥㠸㠹ㄴ敢改㕡㠷㈹㌱㠳㘱愹㝡て㉡㠷捤㔹搰㑡㌶㌷㜷戳戹㈷扢攰昶㘳㔳㕦㌶㘷慢㝥㍥〴づ㙣敥㠶戶㘴昳㈳戴㉤㌶捤っ㡥搰昰慣摢㙣㈸づ㝥㡣㠴㤱㑣ㅢ㜹㍣昵㌶㥦㑡愶搳㠶㤹搴㍥㜶愰挹㔴㌶㡣〷敦㥡㘹搳㠸攱昹昲㘶㍡㥡捥收㐲㘶㉡㥥挸挶昰攴攵㜸㜰㜷㍢扣晥〹㝣昴㑦㈱㠲㜳㤴慡昳㜰慤㕥愹〸㤰㔰戱〷㔵昸㡡㍥㙥㌶扦愶晤ㅢ㠸㐰㜰㑦ㄸ㌱㔱愶㥢搴昱ㄸ㐸攷㘱㡦捥㠳㥣攰㕥捡戸㥥㠸ㄹㄴ㍦搲㌸ㅤ㔳㘲ㅦ㠶愵敡㘷愸ㅣ㌶昷㠳㔶戲㔹敥㘶㤳㐷㌵㤲捤㌲㕦㌶㔹愶㐰㠴㉥慡㈴㥢㝦㐲㕢戲㔹㡥戶挵㘶㍣㡤挳ㄲ㍣㥥㍡挱㐷㔱㈷㐳愱㜴ㄲて晦挶戶挲㑣挵㜲愹㕣摥搰㉡ㅣ㘸搸㐸攵㜱戸㤲㑦愷㐰㝣㈴㤳捦㤸㘶挴〸㘳㘱㠴㤲㈰㌵ㅤつ㌶搸攱昵㑡昸攸㔵㄰挱〳㤴慡昳〰挶㔰㉡〷㈵㜲㔴攱㉢晥晤㠳敢〰愶㈷愳昴㠲〸〴㑤ㄸ攵㡣ㅣづ愹昳㘸㐵攷〱㡡㝥ㄴ㐴㌰慦㡣敢㌹慢昵ㄴ晤攸㍡〷㔳㘲㍥挳㔲㌵〰㉡㠷捤〵搰㑡㌶㍦㐲㠷敡昸㐳㜷搸晣〰摡攲㐳㡤㠵慡㥦捤㄰ち㘳戳〹㙤挹收收㘸摢㘳搳㐸㘴戳㔱㈳ㄲ㠹攷㡤㔸㈴㥤㑦㘷捣㑣㉡㥣挷昳扦㜱㕥㤱㡣㐵戴㠱づ㌴㡥㑤㜳っ㐷㈴搸戳攵㐰㝣捥挸㘴㈳搱㤴㤹换愵㈲愱ㅣ扣㠲捤㜶㜸㝤ぢ昸攸㕢㐲〴㕢㤴慡㤳捤㔶愵㜲㔰愲㡤㉡㝣挵ㅢ㙥㌶㠷㌲捡㌰㠸㐰戰ㅤ㐶㄰㠷㔲〱㜲攸㘱戳㐳ㄹ搷ㄳ挱㐷㙣攸㈳攸扡㌷愶挴㘲㠶愵㙡㐷愸ㅣ㌶㤷㐲㉢搹㝣捥捤愶戳愶㍦攳换收㌲搵㑦ㄸ愱挰收㈱㘸㑢㌶㈳㘸㕢㙣㠶㜲愱㝣ㄶ㐷〷㠹㠴㤱㡡㤹㘱ㅣ㔶挷戰㝤っ挷㜲改㘴摥〸挵ㄳ㕡搴㠱收㤲搹㜰〲㠷㘹昱㘸㌸ㅤ㌳戰㌵挸㘶㌳搱㙣㌴ㄳ换㈶㤳㐹㌳㥥〹ㅥ㙡㠷搷㘳昰搱攳㄰挱挳㤴慡㜳㑤㘷敤〴㤳攸㐴㠹愳愸挲㔷㍣散㘶㜳ㄷ㐶搹ㄵ㈲㄰㍣ㅡ㐶挹愶摦㥡㝥㡣㌲慥㘷㔴㠳愲㤶慥〷㘰㑡慣㘰㔸慡㈶㐲攵戰㜹ㅣ戴㤲捤扢摣㙣昲㐸㐱慥改㜷昸戲挹慡〸㤹挴㔴㠴〲㥢㈷愰㉤搹㥣㠶戶挵㘶ち㝢㜴㥥愹㠴㤳搸戵攰ㄴ㌶㤳换㠴昱攲㠲㥣㠱〳慢㈸昶㐵摡㜴〷㡡㠱㠸㐷㠵㈷㌲昱㔴㍡ㄷ㡢ㄸ昹㑣〶晢慢㘴㉡㙤收㘲搹㝣㈶ㅥづ㥥㘸㠷搷㘷挰㐷㥦〹ㄱ㍣㐹愹敥攳愰㤲〷〵㉢㤵㡡〰〹ㄵ愷㔲㠵慦戸搱捤㘶㍤敤㜳㈱〲挱搳㘰㤴㌳挲㠳〲㥤㐷〰㍡㜷晡㍡㜷昱挱搳㤵㜱㍤㔹攳挳㍦昴㝤改㝡㈰愶挴㤹っ㑢搵晥㔰㌹㙣慥㠲㔶戲㜹戹㥢㑤攷㈸昶㔲㕦㌶㔹㍡㠱晥戰挰㄰ち㙣晥ㄹ㙤挹㘶〶㙤㡢㑤ㅣ㕦㐵ㄳ搹㝣㈴㠵攳愷㔸ㄸ㘳ㄳ挳ㄲ扢敡㔸ㅡ慢㝢〲〷㑥㕡搶㠱㘶捤愴ㄹ㑢㘱㈳ㄹ㡢攷㘲愹㈸づ挵戲㠹㑣〴㍢慣㔰㍥㡦敢〶㐶昰ㅣ㍢扣㥥㠳㡦㙥㐲〴捦㔵慡捥㝤晡㜹㑡攵愰挴㠵㔴攱㉢晥散㘶㜳㈱愳㌴㐱〴㠲慣戴㤰㌳攲㜷ㄴ㝢戱㌲慥攷慣戶㔲戴搳㤵扦扦ㄱ㤷㌲㉣㔵㡢愰㜲搸扣ㅣ㕡挹收㐹扥㙣㥥攰换收㙡搵捦㌲㠴〲㥢㔷愰㉤搹㍣〴㙤㡢捤㜰㍣㥢〸㥢㠹㐴捡㠸愷㘲㈹㥣㘹㐵㌳昱㜸ㄲ㔷㔹搲㔸㥤㈳㘶㔶㍢搴㠱㠶戰扦㑡㈶㜱ㄱ㈶㤴〸攳㘱晥攱㔴㈶っ〷㌳㙥㘲㙢ㄱ捤愴捤攰㤵㜶㜸晤㌰昸攸㠷㐳〴慦㔲慡㑥㌶㔹慡㈱搷㜴〲㈴㔴㕣㑢ㄵ扥攲〸㌷㥢换㘹㕦〱ㄱ〸㕥〷㘳㐹㌶慦㔷挶昵㘴㙤㌱挵㑡扡㉥㈲㥢㌷㌲㉣㔵愷㐰攵戰㜹㌳戴㤲捤㌶㌷㥢捥㜶昳㈰㕦㌶晦慡晡㌹〳愱挰收㉤㘸㑢㌶捦㐴摢㘲㌳㤲捣昳㤰㈸㥣㑢挵捤ㄸ㡥㤴㔲愹㑣ㄴ敦㝡挰晢㑡搲㤹㐸㈶㤹搷捥㜲愰戱㕣搴㠸㠷戲搸昱㐷㜸㠴ㄴ换㘰㜳㘰㐴戳㈹㌳ㅥ捦ㅡ㌸㔷づ慥戱挳敢慢攰愳㥦つㄱ扣㔵愹㍡户㥢慣攷㤰㙣㍡㈸㜱〷㔵昸㡡扣㥢捤ぢㄸ攵㐲㠸㐰昰㑥ㄸ㈵㥢㝥摢捤扢㤴㜱㍤㔹㍢㥣㘲㌵㕤昹搸ㄴ㜱て挳㔲㜵㈵㔴づ㥢昷㐱㉢搹摣挷捤愶戳㑦摦换㤷捤晢㔵㍦㝦㐱㈸戰昹㝦㘸㑢㌶慦㐵摢㘲㌳㤷㑢㜰ㄳㄸ㌲㐳〹㥣ㄶㄹ昸ㄷ㑦收戰㘵挴㐹㙣ㅡ㉦㑣㌱戴敢ㅣ㘸㈴ㄱ捤攴㑤㥣戴㘶昰愶㠷㐴㈶㤶挲愴㘹ㅡ昹㜴㌸㡡慢ち搹㐸昰〱㍢扣㝥㍤㝣昴ㅢ㈰㠲て㉡㔵攷㍥㝤慤㔲㌹㈸昱㌰㔵昸㡡㔹㙥㌶搷㌰捡慤㄰㠱㈰ぢ㍢㈴㥢㝥晢昴㐷㤵㜱㍤㔹㕢㐱㜱㌷㕤㤷㤳捤挷㘰㤴㙣摥ぢ㤵挳收ㄳ搰㑡㌶㈷戸搹㜴戶㥢攳㝣搹㝣ㄲ㑥㌲㠹〷㄰ち㙣㍥㠵戶㘴昳㐱戴敤㌵㍤㙦挶㜳昹㜸㈴ㅣ㐹㈴㘳攱㌸摥㍦㠲捤愷㤹捣㈷捤㘸〴搷捥戲摡㕡〷㥡㡢攱挴㈹っ敡攳㈶〶㈷㌶㥤㜸㤹㐹㍣㙡愴㑤ㅣ愵㥡㜸㥤㐹昰㘹㍢扣扥づ㍥晡㐳㄰挱㘷㤴慡㜳㑤㝦㔶愹〸㤰㔰昱〲㔵昸㡡㠴㥢捤挷㘹㝦〲㈲㄰㘴昵㠷㥣ㄱ扦敤收㍦㤴㜱㍤㠹㕣㐹昱㍣㕤㑦㈲㥢晦㘴㔸慡㕥㠴捡㘱昳ㄵ㘸㈵㥢㍢昸戲戹㥤㉦㥢慦慡㝥㕥㐶㈸戰昹ㅡ摡㤲捤㔷搰戶搸㑣收昲㠹愴㘹㘴捤㔴ち㔷㑡㜰摣㙥㘲攷㠳户换㤸㠹㘸㌶㥥㡤挶戵㔷ㅤ㘸㉡㤳挶㐱㘸㌸㙣愶戰慢㑡㠷挳〶㡥㑥㜳㌸㜸捦㘲ㄱ愴昳㤱㘸㤰㤵㈳㜲ㅤ㝥つ㍥晡敢㄰挱㌷㤴慡㤳捤㌷㤵㡡〰㥤㔰昱づ㔵昸㡡慤摣㙣慥愷晤㕤㠸㐰㜰㍤㡣㈵搹㝣㔷ㄹ搷㤳戵㌳㈹㍥愶㉢㥦づ㈳晥挵戰㔴㝤捡㡥愸攱昷〳㘸㈵㥢㝤摤㙣㍡摢捤愰㉦㥢ㅦ慡㝥扥㐴㈸戰昹ㄱ摡㤲捤慦搰戶搸挴㌵愹戸㠱㠳㑣㕣昸㌰㜰愴㤹〱㐵㤹㔸㉣㡦搵搸挰㐹㔱㌲慢㝤敤㐰昳戱㕣ㅣ摢〵散㠹㌰㌴戳搸㘷攱㜵㍦㤹㜰ㄲㄷ㜴㔳搸㠳ㄹ戹攰挷㜶㜸晤ㅢ昸攸摦㐲〴㍦㔱慡捥敤收愷㑡攵愰挴ㄷ㔴攱㉢㌴㌷㥢㍦㌲捡㑦㄰㠱攰㤷㌰㑡㌶晤戶㥢㕦㈹攳㝡戲㜶ㅥ㐵㠵〶挱㐷捤㠸㙦ㄸ㤶慡㉡愸ㅣ㌶晦つ慤㘴昳㠷晦戸捥㠵㥣㌵晤㝢㘸㡢捦㠵扥㔳晤昰㌵㜲㘰昳㝢戴㈵㥢〱戴㉤㌶㡤㌴慥㍡攵昱ㅥ㈴㕣搲㠸㤹昹慣㤱挳㜱㤰㤹挷扥㍢㤱换㠷㡣愴搶搳㠱愶㤲愹㡣㤱㑣ㄸ戸㤹㤲挴㜵扤㑣㈶ㄶ攵㜵㐱扣挸㈶㥦㡤愷㌲愱攰㝦散昰㝡㉦昸攸扤㈱㠲㍦㈸㔵攷搸晣㔱愹ㅣ㤴昸㠵㉡㝣挵㘷㤸つ攷搲㜸㍦㐶改てㄱ〸晥ち㘳挹戱㐹㡢㌴慥㈷㙢㤷㔲っ愴敢㈵㤸ㄲ戲戸㠴慡㉤愱㜲搸慣〴㕥戲昹㡥㥢㑤㘷㙣扥攵换㘶㤵敡㘷㌰㐲㠱㑤つ㙤挹收㄰戴敤戱㤹㌲ㄲㄱㄳ敦ㄴ挳㡡ㅢ挳戱㡦ㄱ㡤攵㜰㙥㠳敢愵昹㐴㉥㥥㐸㘹㐳ㅤ㈸㡥㤹㜰愸㠹㙢ㅥ㤹㙣㥡㍢㝤㕥挵捥攷挳㈶捥㥢㐲戹㙣搴っ昶戰挳敢挳攰愳て㠷〸㔶㉢㔵攷搸㘴戵㡡摣ㅥ㌸㈸搱㡢㉡戲昹て㌷㥢㈳ㄸ㘵㈴㐴㈰搸ㅢ〰晣昹㕦昵攸愳㡣㤲㑤㍥戱㐶㡦搲昵㉡戲㈹㉢㔰愸㡡㐳攵戰搹ㄷ㉥㤲捤挷摣㙣㍡晢昴㐷㝤搹散愷晡㐹㈳ㄴ搸散㡦戶㘴㜳㘷戴㉤㌶戱㉦㠹愴ㄳ昱㑣㌶㡢㘳昶㐸㌶㥢挱昶㌰㠱ぢㅥ㠶㘱挶昱づ戴愸戶㡢〳つ㐵㐳㐶㍥㤴挵〱㍢㄰㤹㑣〶㔷收㈲㌸㌰挲㜱㘹ㄴ㡡㔰㉡㌸挰づ慦敦ちㅦ㝤㌴㐴㜰㘳愵敡摣愷㙦愲㔴づ㑡戰㘶㐵戲㜹㥦㥢捤㕡㐶愹㠳〸〴〷〲㠰㍦晦昳昴㉤㤴㔱戲挹挷摦攸搳改捡㈷敡㠸慤㘰㤴㙢晡㑣愸ㅣ㌶〷㐱㉢搹扣挵捤收敤散㠲㔷攴㙥昶㘵㤳挵㉡㐴攸扢㈳ㄴ搸㘴㘱㡡㘴㜳づ摡ㄶ㥢㌸㈴捦㈵㐲㌸㡡捣㐵攲㌸ぢ㡡ㅢ愱㍣㕥㝣㘶ㄸ㤹㘸挴挴ㅢ愷㜲㕡扤〳㑤攵㜳㌸㔲挷戹扡㠱㡢晦㔸敤㌱㤶戱㠱挰㈵攷㄰挶㌶捥㡢㠲㐳敤昰晡㕣昸攸昳㈰㠲挳㤴敡㍥㑣㔸㘷㤶挳㤵捡㐱㠹敤愸攲搸扣捡捤收扥㡣戲ㅦ㐴㈰挸摡ㄶ晣攱㐰〱搲㝢㘶挹㥡ㄷ㘹㤴㙣摥㐶㔸㤶慥户㘲㑡㡣㠴㐵戲㘹㐲攵戰㌹ち㕡挹收昹㙥㌶㥤戱㜹慥㉦㥢㍢愹㝥ㅡㄱち㙣戲㝡㐵戲戹〰㙤㝢㑤挷㐱㝡捡挰㘶㌰ㄵち挵㜰ㄹ挹挰㔹㔱㉡ㄴ㡥攰㝥愱㠱ぢ㐵㐹㙤愱〳捤㘳㕦㡥ㅢ搷愱㜸㌸ㅤ挶㝥㉡㥤㡥ㅡ㜰挸攷ㄳ㜱㕣攴㑦㘶捤㈰敢㘲攴㍡摣〴ㅦ扤ㄹ㈲ㄸ㔱慡捥戱ㄹ㔵㉡〲㜴㐲㐵㠲㉡戲㜹慡㥢捤㜶摡㍢㈰〲挱㈴〰昸昳ㅦ㥢㉣㡣㤱㐶挹㈶ㅦ捣愳ㅦ㑡㔷㍥敢㐷挸㠲ㄷ改挹㡥愸攱㜷㔷攰㈵㥢挷戸搹㜴昶㐲㐷昹戲㌹㕡昵㜳㌴㐲㠱捤㌱㘸㑢㌶㡦㐱摢㘲㌳㙥攲愶㙣㈲ㅦ挲慤搷㄰慥㘱㈴戰㉦挷捤㝤㙣㑡㜱挴㤹换攴挳摡㜲〷ㅡ挹ㅢㄹ〳㔷㍣搲ㄱ㕣晣㡣㘳搵づ愷つ昰ㅤ换㠵㌰慥挳㘶㌴㌸搶づ慦慦㠰㡦㝥㉣㐴㜰㥣㔲㜵敥㠵㔸㐱㈳㌹㜷㔰愲㡥㉡戲戹搸捤收㑡㐶㌹ㄹ㈲㄰㥣〸〰晥晣慦扤㑦㔲㐶挹收㕡挲捥愲敢㠳攴㙤ち㡣㜲㙣㥥つ㤵挳㈶慢㘲㈴㥢ぢ㝣搹㥣敦换收㜴搵捦㜹〸〵㌶㘷愰㉤搹㍣ㅦ㙤㝢㙣㐶㘳戸㐴㤹㑤愲㔸㈲ㄳ攳慤㡢㠴ㄱ㡥攰㔶㠵㠱㍢㐸搱㥣ㄹ搷㉥㜰愰戹㥣㘹㤸㍣攸挴敢收㘲㔹㈳㘵㘴㌳戱戰㠱㌳㔳扣㕢ㄲ慦㝢㑣〴㘷摡攱昵ぢ攱愳㕦〴ㄱ㥣愵㔴㥤㙣捥㔶㉡〲㈴㔴捣愱㡡㙣晥挹捤收㙡摡慦㠰〸〴敢〱挰㥦㍦㥢㜳㤵㔱戲昹ㄸ㘱搷搱㤵㑦㈱ち捥㔳挶ㅢ愰敡㕤㔱挵愲㤱㕤㍣搵ㄵ晥てㅤㄹ攱㝤摢换㐴扣扤㠵搵愲㜸ㄷ㤰戹捣㝡㐶㐱㘵昹捥扦㉦ㄶ敢㌷昸㠸ㄲ㝥慢收㘰慥晦㐰ㅣ㡥㤱捥扡ㅣ㐶摣ㅡ㕦晤㈶捣㜰搵㝥㤸摤㤰㕦㡡㕤扤㠷ㄵ㡥㘵〳㥡愷戶愳戴〳敦昳㥤摢㍡摥㜹ㄹ散㐶慡攴㘳㠴㝡〹挹昰㑥捤昸㑣㍢ㅥ㙦搳㘱㉡户搹㙤㡥ㅦ㕥敡㠱ㅡㅦㄸ㐶昰㤵㈵〳㍡㕢慥㘷㍣っ散搴㑥㙤㘹挷敢㜵捣㥣㡡搸㡥㘷ㅥ㔴㤶㔷〸摦挷慥搸慦㝤攵㐳ㅤㄸつ㉦搸㤹㥡㈳〱〳㝤㥥㜰㌱愱戱㐳㍥㈱㘶ぢ搸㠵捥㠲㈱敤慦㤸㕢㙤昴戰㈹挳㤲㠹慡㔹㔸㄰扦戹㡦㐲摡搹㈳挷㐶㐰㕦㠳㠰㘲㝦㠴㈶昷㐲摦㤷㥤摣㘶㜵㌲ㄳ㥤㠸㘹攸㠴ㅤ㘱扣〳㝤㍢搱㍣㐴愳㡡〱㐴㠳摤愰扤㈶㡢〶捥ㄱ昰㠸㡡㠲捦ㄷ㘳敤收㌸敢晦㙡晢晦攰戸㥡㥣昲搸㕦っ㍥㜳㝣搵㕢㐷㕥昲攵戵扢っ扦攸愶㕦敤晦㡦晣㡦㜱㔲㡦搸㐶挷摥ㅦ摢愶晦㔱ㅦ㍣㍤㙦慣㔸〸㡦攱㠸愳扦㑤昱づ〵搷㈴㌱ㄱㄹ扤㠲㠷㘰ㄴ扤づ愳捥㌶㜸㕦㠷ㄱ㙣㐶㈴晣攱愶㌲昲敤㕤㈱㔸㘵挳ㄵ㑥㑣㠰〷㐷戹ㅣ㤸昷㜳㤶㍢愰戶〸㙡挳㤴昶〰㜴㔸ち㔳㠷挵ㄳ㘲っ㠰㡡㡤㠰扥㤶攸㐵づ扡㥤攸㠷㉣昴㑣愲㜷戶搱ㄶ㥤㡦㄰捤晤愰ち㈰㤶搸つ㐹攷愱㘸㙣ㄸ㥤㠷㈹㡦㔲㜴ㅥ摡晦挶挹㙦ㅦ戲㙡散晥㍦ㅦ㌳改晢㙢晦㙦慣㔸づて㍦㍡攳㐸搴㤷捥㤸㙤昰扥㕣㈳㜸㉣㈲攱て昷戴㌱㔷愰㤳〵㌱㤲捥〸㍣ㅣ㍡㥦收㉣㥦っ㤳㐵㈷慢㘴戴㘷㉤㠲愶つ㑢㈵挵㈸㥢㈰㙢㜴㍥㑦昴㈹づ㝡㈵搱㉦㕡攸㤹㐴敦㘰愳㉤㍡㕦㈲㥡㥢㙥㠷捥搳散㠶愴昳㉣㌴㌶㡣捥㔵捡愳ㄴ㥤㜷㙣㜵散挷扢摦㜱摦搸て昷㝣㙣㠷搹换敥ㅣ㉢㉥㠰㠷ㅦ㥤挳㙤搶㡡㐶攷㌰摢攰㝤㔵㐷昰㈲㐴挲ㅦ慥㠴㘰慥㐰㈷ぢ㕡㈴㥤㐳攰攱搰昹㈶㘷昹ち㤸㉣㍡㔹攵愲扤㙤ㄱ㌴㠳〴㙤㘵ㄳ㘴搱戹㥥攸㉢ㅤ昴㙡愲摦戳搰㤲捥捤㙤戴㐵攷晢戰搴㕣〷捣㠶㤱㜶扤昲昸捤愴慤㠱㠷ㅦ㘹〳㙣㙥㡡㐸敢㙦ㅢ扣慦昷〸摥㠶㐸昸挳昵ㅡ攴づ搲敥㐴㐳㤲搶ㄷㅥづ㘹㥦㤳㠶㝢㘰戲㐸㘳摤㡡昶愵愲㈱㤹ㄲ㝤ち㘸昸㥡攸㝢ㅤ昴摤㐴㝦㙢愱愷づ〳㍡㘰愳㉤㡡扦㈳㥡㈷ち捥ㄸ攴慤㈸㌶攴ㄸ㕣㡢挶㠶搱戹㑥㜹㤴愲昳摡晡搳昷搹昶搴愵昷㑦摦攸昶㡦㍡ㄶ戵㡥ㄵ㡦挳挳㡦捥㉡㈴攱扢㑡㔷摡〶敦换㐲㠲㑦㈲ㄲ晥㔰ち㠰戹〲㥤㉣㌱㤱㜴㤶挳挳愱昳㔷捥昲ぢ㌰㔹㜴㍥㠷㈹㡤慦愷挶ㄶ㜲昲戰㔴㕣晣昲扤㝢ぢ㔹〱㡢㜸搱㐱㍦㑦㜴㤵㠵挶ㄸ㡣㡢ㅦ㙣戴㌵〶㝢挰㔲昳㉡㌰ㅢ㐶摡㙢捡愳ㄴ㘹敦敦戱攵扤攷慦散ㄸ扢挹攴㙤敥㡦敦扥昷㔸戱ㅥㅥ㝥愴㝤㡢㜴㝣㐹晢挶㌶㜸㕦㌰ㄲ㝣て㤱昰㠷换㐴挸ㅤ愴戱㤲㐴㤲昶ㄵ㍣ㅣ搲㙡㐸挳㈷㌰㔹愴戱扣㐴摢㐸搱㠰晤敥㘷〵㌴昴㈳晡㔳〷晤㌱搱〳㉣昴っ敥愵㍦戲搱搶ㄸ摣〴㤶㥡慦㠱搹㌰搲扥㔱ㅥ愵㐸㉢摡ㄷ晦〸て㍦搲摥戳戹㈹㕡㜱摦戵つ摥㤷㤲〴㝦㐶㈴晣攱㘲ㄶ㜲〷㘹〲愹㑢搲摥㠱㠷㐳摡搶愴愱ㄲ㈶㡢㌴㔶㤱㘸㠳㉤ㅡ㙡㠷挵搳攲㡤〲ㅡ㠶ㄲ㕤攵愰㉢㠸ㅥ㙥愱戱㉦㑥㡢㔷㙣戴㌵搲戶㠵愵愶㈷㌰昸摢㠰〳㤸㕥捡愳ㄴ㘹搶㉥攲搴戱㑤摦㑣㝤昹挶㘹㔷㡤ㄵ晤攰㌱㥣戳敡㌹㠰㜹搱收愶㠸戴ㄷ㙣㠳昷㐵㈶挱〱㠸㈴㐹摢ㄱ戹㠳㌴搶㠵㐸搲㥥㠳㠷㐳摡㑥愴㘱ぢ㤸㉣搲㔸㉣愲㠵㉤ㅡ愶て㡢㐷挵㔳㌶つ搶搸㠹ㄲ扤愵㠳ㅥ㐸㜴摣㐲㠳戴愸㜸捣㐶㕢愴㈵㘱愹ㄹちっ晥㌶㠰戴㘱捡愳ㄴ㘹攷㥦挷捦㕦挶㉥挸㔶㉣㍥㜸㤷㌵㘳挵〸㜸っ昷㈱敤㈱㥢㥢㈲搲搶搹㠶㙤㍣㙦㌱て敥㠸㐸㤲戴搱挸ㅤ愴戱晣㐳㤲昶㈰㍣ㅣ搲挶㤲㠶ㄸ㑣ㄶ㘹慣〹搱挶㕢㌴㑣ㅦ㤶㡣㠹晢㙣ㅡ㉣搲㙡㠹㡥㍢攸㈸搱ㄳ㉤㌴づ愲㘳攲㉥ㅢ㙤㤱㌶ㄹ㤶㥡㕤㠰挱摦〶㤰戶慢昲㈸㐵摡㈴㜳昰㤲攷捥扣㘹散愲挷〷扥㜶昲㈲㙣搳㙡攱㌱摣㠷戴摢㙣㙥㡡㐸扢搵㌶㜸㕦㤸ㄲ㥣㠸㐸㤲戴㤹挸ㅤ愴戱捡㐳㤲㜶ぢ㍣ㅣ搲㘶㤳㠶ㄹ㌰㔹愴戱昴㐳摢摤愱㈱㈵㙥㉣愰愱㥥攸㤹づ㝡㍡搱昳㉣㌴戶㘹㈹㜱慤㡤戶㈸摥ㄳ㤶㥡㝡㘰昰户〱愴捤㔵ㅥ愵㐸㉢摡㝢敥ぢ㡦攱㍥愴㕤㘹㜳㔳㐴摡ㄵ戶挱晢㤲㤵攰晥㠸㈴㐹摢ㅦ戹㠳㌴〳㙤㐹摡攵昰㜰㐸㙢㈰つ㌹㤸㉣搲㔸攱愱ㄹㄶつ搸㝢㈶挵挵〵㌴㘴㠹㌶ㅤ㜴㤶㘸搳㐲换㈳戸昳㙤戴㌵搲づ㠴愵㘶㈱㌰昸摢〰搲㥡㤴㐷㈹搲㡡づ㝢摢攱㌱摣㠷戴戳㙤㙥㡡㐸㕢㘵ㅢ扣㉦㘶〹㉥㐲㈴㐹㕡㌳㜲〷㘹慣搹㤰愴㥤〹て㠷戴㔶搲㜰ㄸ㑣ㄶ㘹㉣攴搰づ㜶㘸㠸㡢㔳ぢ㘸㘸㈷晡㜰〷㝤㈸搱㡢㉣㜴ㅤて㌹㑥戲搱搶㐸㕢〲㑢捤㜲㘰昰户〱愴慤㔰ㅥ愵㐸㉢㍡攴㔸〹㡦攱㍥愴ㅤ㙢㜳㔳㐴摡ち摢攰㝤㤹㑢昰ㄴ㐴㤲愴ㅤ㡥摣㐱ㅡ㑢㌳㈴㘹挷挰挳㈱敤㐸搲戰ち㈶㡢㌴搶㙢㘸㐷㕢㌴㑣攴㔶敡㠸〲ㅡ㤶ㄳ㝤戶㠳㍥㡢攸㘳㉤戴摣愶ㅤ㘲愳慤㤱㜶㍣㉣㌵ㄷ〰㠳扦つ㈰敤㐲攵㔱㡡戴愲㙤摡㙡㜸っ昷㈱㙤㤱捤㑤ㄱ㘹ㅤ戶挱晢〲㤸攰㤵㠸㈴㐹㍢〵戹㠳㌴㔶㘰㐸搲摡攰攱㤰㜶ㅡ㘹戸ㅥ㈶㡢㌴㤶㘵㘸㘷㔸㌴搴昱㈰愲挵愶挱ㅡ㍢㘷ㄱ㝤㠳㠳扥㡥攸戳㉤戴㍣攴㔸㘰愳㉤搲捥㠱愵㘶つ㌰昸摢〰搲㙥㔵ㅥ愵㐸㉢㍡攴戸ㅢㅥ挳㝤㐸㌳㙤㙥㡡㐸换搹〶敦㑢㘳㠲昷㈲㤲㈴敤㈲攴づ搲ㅥ㐰㕢㤲㤶㠱㠷㐳摡㈵愴㘱ㅤ㑣ㄶ㘹慣扥搰㉥㔳㌴㘰搳晥愷〲ㅡ㔶ㄳ晤㤰㠳㕥㑢昴㤵ㄶㅡ搷戹㔲㘲ㅦㅢ㙤㔱㝣㌵㉣㌵㡦〳㠳扦つ㈰敤〹攵㔱㡡戴愲ㅤ挱昳昰ㄸ敥㐳摡㍣㥢㥢㈲搲收摡〶敦㡢㘶㠲㉦㈲㤲㈴敤〶攴づ搲㔸㑦㈱㐹㥢〳て㠷戴㥢㐸挳㙢㌰㔹愴戱挸㐲晢慢㐵㠳㍣㌱㥡㘵搳㘰㡤㥤㌵㐴扦敥愰㕦㈵晡㌶ぢ㡤敢㈸㜱㌱捤㐶㕢愴摤づ㑢捤㝡㘰昰户〱愴扤慢㍣㑡㤱㔶戴㑤晢ㄸㅥ挳㝤㐸㥢㘸㜳㔳㐴㕡㥤㙤昰扥㥣㈶昸㈹㈲㐹搲敥㐵敥㈰㡤㘵ㄳ㤲戴〹昰㜰㐸扢㥦㌴㝣〳㤳㐵ㅡ㙢㈹戴〷㉣ㅡ㈶昱挴㘸㑣〱つ㙢㠹晥搶㐱㝦㑤昴㐳ㄶ㕡㕥散摣搹㐶㕢ㄴ㍦〲㑢捤㡦挰攰㙦〳㐸晢㐹㜹㤴㈲慤攸㌴慡〲㈷搰挳㝤㐸㡢摢摣ㄴ㤱ㄶ戳つ摥ㄷ摡〴慢㄰㐹㤲昶㈴㜲〷㘹慣㡥㤰愴㐵攰攱㤰昶㌴㘹攸〵㤳㐵ㅡ㑢㈶戴㘷㉤ㅡ愶㜰散㡣戲㘹戰挶捥昳㐴昷㜶搰㍤㠹㝥搱㐲换㜱戹㠳㡤戶㐸㝢〹㤶㥡㝥挰㙣ㄸ㘹㉣㠶㤰ㅥ愵㐸㉢ㅡ㘹〳攱攱㐷摡㜰㥢㥢㈲搲㠶搹〶敦㑢㜰㠲㕢㈲㤲㈴敤㜵攴づ搲㔸〴㈱㐹ㅢ〲て㠷戴㌷㐹挳㌰㤸㉣搲㔸ㄹ愱扤㙤搱㠰㤱ㄶㄳ㕢搹㌴㔸愴慤㈷㝡戸㠳ㅥ㑡昴㝢ㄶ㕡敥㍤㌷户搱ㄶ㘹敦挳㔲㌳〲㤸つ㈳㙤愴昲㈸㐵㕡搱摥㌳ちて㍦搲〶搸摣ㄴ㤱搶摦㌶㜸㕦㥣ㄳ㡣㈳㤲㈴敤㔳攴づ搲㔸敢㈰㐹敢ぢて㠷戴捦㐹〳㉢づ㉣搲㔸〰愱㝤㘹搱㌰㠵㤷挳晢搸㌴㔸愴㝤㑤昴㘸〷扤ぢ搱摦㕡㘸㜹昱㍣㘰愳㉤搲扥㠳愵愶ㄶ㤸つ㈳慤㑥㜹㤴㈲捤扡㐴扥愲昳ㄲ昹㜴㜸昸㤱㔶㘵㜳㔳㐴㕡愵㙤昰扥㙣㈷㌸ㄳ㤱㈴㘹㍦㈳㜷㤰挶㤲〶㐹㕡㌹㍣ㅣ搲㝥㈵つ㉣㉣戰㐸㘳㥤㠳㈶慡㈱㜸摦〷㘷〴扦㝣㔷㜰㍤つㄶ㌱捦㐱搷ㄳ㕤㘵愱攵ㄹ挱て㌶摡㈲慤〷㉣㌵晢〲戳㘱愴戱㠲㐱㝡㤴㈲慤攸㡣㈰ぢて㍦搲扥㐵㍡晥搷搳㙣㠳昷〵㍤㐱ㄳ㤱㈴㘹扤㤱㍢㐸㘳攵㠲㈴敤㉢㜸㌸愴搵㤰〶㤶づ㔸愴戱㥣㐱摢㐸搱㠰攳戴捦ち㘸攸㐷㜴戳㠳㕥㐸昴〰ぢ㍤㠳㐷㜵ㅦ搹㘸㙢㕣㙥〲㑢㑤㍢㌰ㅢ㐶ㅡぢㄵ㝥〳㘹慥㑢㐳㠷挲挳㡦戴昷㙣㙥㡡㐶摡扢戶挱晢㔲㥦攰攱㠸㈴㐹摢ㄲ戹㠳㌴ㄶ㈸㐸搲摥㠱㠷㐳摡搶愴㠱㘵〲ㄶ㘹慣㕡搰〶㕢㌴搴㜲㐷昰㐶〱つ㐳㠹㍥搶㐱㉦㈷㝡戸㠵㤶㍢㠲㔷㙣戴㌵搲戶㠵愵㘶㈵㌰ㅢ㐶ㅡ敢ㄱ扡㈴慤㘸㐷㜰ㄶ㍣晣㐸㝢搱收愶㠸戴ㄷ㙣㠳昷㐵㐰挱戳ㄱ㐹㤲戶㈳㜲〷㘹慣㐳㤰愴㍤〷て㠷戴㥤㐸〳㙢〶㉣搲㔸㥣愰㠵ㅤㅡ㤲攲愹〲ㅡ愲㐴㕦攴愰㉦㈰㍡㙥愱愷㜳㘵㝥捣㐶㕢㈳㉤〹㑢捤㙡㘰㌶㡣㌴㤶ㅤ㜴㐹㕡搱敡㜹ㅤ㍣晣㐸㝢挸收愶㠸戴㜵戶愱攸攵㐱㌷㈰㔲㜷㉦て攲〳㌶捣㜶昹㠲㥢ㅡㅣ攷㔴攵昹㘰㠶㥥㜹㑢捤攲〲㍣ㄴ愴戱愹㐹㍥㑦愳ㄷ摥昵搱戶搰㙣㥢㠱㔷摡攰つㅦ昵㡤捤昶㘳ㅡ昰慡ㅢ扥㍡㐱扤㑤㐲㤷㉤㍡㙢昹搹㙤㜸扤㐴㡦晣搴㜶扣㡡㈸㔷摤扣㥢搱搱㘱戶戵晣㉦扣〸〴㑦㌸攱ㄳ㈱昱戱㕥〱攲晢㜰ㄱ㍥㌵挴昷㐶扥㘴㙣㔴㈷ㅦ㌳昰㤲ㅡ㔶㑣㤴昳ㄵ㈱扦敦慤㐴摡㘸っ㌱昵挰昸㥣敢愵㌷㤵攲㐱㉣㘲慢搲昶愸戲㕦㤹㌲㙢〴昴戱ㅣ慣攳㈰㉡昰㘰つ㔹攱〳ㄱ搰挷㐳㈳ㅦ㌲㈳㐵㔹ㄵ敢㌷扣㌳挷挷扤昰愱㝣㘵㔵㑢ㅡ㜳ㅤ昳戵昹㘶攳㠱昳㍢昰㔸㤷㥥㥣㘳昵愹㕣〳搷慥捡ㅦ戸㍤改搱摣㘰戴戵ㄹ换慡㥢ㅢ㥡捣㤶〳㍢收㔷㌷㉣㐶戵〷㕥搶㠳㥤㘵㜵㜵戵㕥㡢㝣搸ㄵ扦㠲㘵ち㡣慡搷搹㕡㔶㍦㠸㝢愱攱㘸搵㈶㐲敢㑦挱㕤扥ㄴ㑣〶㕥㥢〲㔱㐸挱㔴㘸㕣ㄴ〸㔶ち㤰〶昵ㄱ㙢搱㤰㘹㑣〷搲㐹㡥㌷晤愵㜶㠶慤㤵挹㍤〹慤㑣㙥㈶戴晥挹摤攲㥢摣㙣攰戵摤㈰ち㤳摢ㅤㅡ㜷㜲扣敦㕥㤰摣昳㉡㡤㝡㈰㥤攴㜸ぢ㕤㈶㌷搷搶捡攴㕥户㤳搳㤹㕣愵戸搶㌷㤱㍤搹㈳ㄳ改ㅣ㈴㝢㔳挵㈷ㄱ㔹㠳㐴昰㙥㜵㐱ㄲ敢㔵㜷晢〲改㈴挱ㅢ捦㌲㠹晤㙣慤㑣攲㔳㍢〹㙤㝦㘸晤ㄹ扡摣㌷戱〶攰戵〳㈰ちㄹ㌲愰㜱㈷昷戹㌷戹慦㔵ㅡ㔹㈰攵戸攲扣昱〶慦㑣㉥㘷㙢愵攵㘷㍢㌹㥢愱昳㝤ㄳ㌹㤰㍤ㄶ㌲搴攸㐹㠲昷㔲ぢㄸ慡挰昸㤶摤㉤㜴㜷搷㐳㘹㥢㙣慤㘴愸㌷戴ㅣ㐳㍡搷昱㑡㜱愶㙦ㄲ慤散㤱敢㜳攷㘲㍡㤸㉡搷㘲慡㐱㥣㠲㈴晡愹敥摡㠱㜴㤸搸㐴㘹㍢㙣慤戴㙣愹㤲攰㕡㔶㈹㑥昲㑤㘲〹㝢攴ㅡ搵㤹挴㌲慡㕣㐹㙣敤㑤㘲愸敡敥㔰㈰搹㤵散㙥㕢愵㍤捣搶㑡㈶㜶㉣㑣攲ㄸ摦㈴㡥㘴㡦㠵㐹ㅣ敤㐹㘲㈷㙦ㄲ㔱搵摤㜲㜷ㄲ㐹愵㕤攱㑥㘲戴㑡挲㕡ㅣ㠷昸㈶㜱㍣㝢㉣㕣ㅣ㈷㝡㤲ㄸ敢㑤愲㔶㜵户搲㥤挴㘴愵㍤搹㥤挴㑣㤵〴搷㥡㑡搱收㥢挴㘹散㤱㙢㐸攷攲㌸㠳㉡搷攲㤸敤㑤愲㕥㜵㜷ㄶ㤰捥㤸搸㔳㘹㔷搹㕡㘹搹㕦㈵㘱㙤㍦ㄶ昸㈶㜱づ㝢㉣㕣㍢捥昳㈴搱攰㑤㈲慢扡扢挰摤摤㠱㑡㝢愱慤㤵㘳愲戹㌰㠹㡣㙦ㄲ㤷ㄴ㈷㜱㤹㈷㠹㔶㙦ㄲ敤慡扢搵敥敥㤶㈸敤ㄵ戶㔶㌲㜱戸㑡挲ㅡㄳ晢昸㈶㜱㌵㝢㉣ㅣㄳ㝦昱㈴㜱愴㌷㠹攵慡扢敢摣摤ㅤ慦戴搷摢㕡挹挴㈹㉡〹㙢ㄵ㥤攳㥢挴㑤散戱㜰敤昸慢㈷㠹搳扣㐹㥣愵扡㕢攳㑥攲ㅣ愵扤搵㥤挴㐵㉡〹㙢㑣㑣昳㑤攲㜶昶㔸㌸㈶敥昴㈴㜱㠹㌷㠹搵慡扢扢摤摤㕤慤戴昷搸㕡戹㌸㙥㈸㑣㘲㠲㙦ㄲ昷ㄷ㈷昱㠰㈷㠹㥢扣㐹慣㔱摤慤㜵㈷㜱扢搲慥㜳㈷㜱慦㑡挲ㅡㄳ㍢晢㈶昱〸㝢㉣ㅣㄳ㝦昷㈴㜱扦㌷㠹戵慡扢挷摤摤㍤愲戴㑦搸㕡㌹㈶㥥㔴㐹㔸㡢㈳攲㥢挴搳散戱㜰㜱㍣敢㐹攲㘹㙦ㄲ捦慢敥㥥㜷㈷昱㤲搲扥攰㑥攲㜵㤵㠴挵挴づ扥㐹扣挴ㅥぢ㤹㜸搹㤳挴㥢摥㈴搶慢敥㕥㜵㈷昱扥搲扥收㑥攲㔳㤵㠴戵㜶っ昱㑤攲㑤昶㔸戸㜶扣敤㐹攲㜳㙦ㄲ㕦慢敥搶扢㤳昸㑥㘹摦㜵㈷昱戳㑡挲摡㙣㙦敥㥢挴晢散戱㜰戳晤愱㈷㠹㕦扤㐹㔴〰㈰㡦㈷㍥戶扢㤳敢㐱て愵晤挴搶捡㌱搱ㅢつ㜹㍣㘱㌱搱搷㌷㠹捦〱昲㌰昱㈵㔵慥㝤㐷つ摡㠵挷ㄳ㔰挸㈴扥挶㠴㑣㠰扢㥥㑤㤴昶ㅢ㕢㉢㉤㕢愲㈱㤳戰〶㘶挰㌷㠹敦〰昲っ捣晦㔰攵㑡㘲㙢戴ぢ㤲ㄸち㠵㑣攲㐷㑣戰㉢搹摤戶㑡晢㤳慤㤵㑣散㠸㠶㉢㠹㜲摦㈴㝥〵挸㤳㠴挰㍢〳摤㐹散〴㐸㐱ㄲ㔱㈸㘴ㄲㄵ㐰㍡㑣㈴㤵戶搲搶搲㔲㌵ㄶ摡摦㝣㥡挸戴晢攱㠴扡挹捣昲㤵愶ㄳ昰㘲捣ㄱ㑤㌸摤晢つ敦㈱慤㐲愷㘲㍣㍡㘳っ㕤㘳ぢㄳ晣搶搴摡摡㙡㥥㤳搵搴愹㤶㑣㝣㌲㕡㑣㔱敦㐱㡦愹戶㑤慦㜶晢㑦㔷ㅥ搲㝦㠶㙡㐹晦搹㘸㐹㝦㥤ㅥ扢㉢晦㠰摢扦㕥㜹㐸晦戹慡㈵晤昷㔴晥㍤改戱户昲敦攵昶摦㔷㜹㐸晦晤㔴㑢晡㌷㈸晦摥昴㌰㤴㝦ㅦ户㝦搶敤㔱㤳㔳㉤㐶ㄳ〷㉡晦ㅡ㝡㌴㉡晦愰摢㝦愱摢愳愶㐹戵㘴晦慤捡㝦㈳㝡ㅣ慣晣晢扡晤摢摤ㅥ㌵ㅤ慡㈵晢㕦愲晣晢搱㘳㤹昲敦敦昶㍦搴敤㔱㜳㤸㙡挹晥㡦㔴晥〳攸㜱戴昲摦搸敤扦㕣㜹㐸晥㔶愸㤶昴㍦㕥昹㙦㐲㡦ㄳ㤵晦愶㙥晦㤵捡㐳晡㥦慣㕡搲晦㌴攵扦ㄹ㍤捥㔰晥㥢扢晤捦㜲㝢搴慣㔲㉤㌹晦攷㈸晦㠱昴㌸㑦昹㙦攱昶扦挰敤㔱㜳愱㙡挹晥㉦㔱晥㕢搲攳㌲攵扦㤵摢㝦戵摢愳收ち搵㤲晤㕦慤晣户愶挷㕦㤴晦㈰户晦㜵㙥㡦㥡敢㔵㑢昶㝦㤳昲ㅦ㑣㡦扦㉡晦㈱㙥晦㌵捡㐳昲㜷慢㙡㐹晦摢㤵晦㔰㝡摣愹晣㠷戹晤敦㜶㝢搴摣愳㕡㌲晦晢㤵晦㜰㝡㍣愰晣户㜱晢慦㔵ㅥ散戱㘶㥤㙡㐹晦㐷㤴晦戶昴昸扢昲摦捥敤晦戸摢愳收〹搵㤲昹㍦慤晣户愷挷戳捡㝦〷户晦昳捡㐳捥晦ぢ慡㈵晤㕦㔲晥㈳攸昱戲昲ㅦ改昶㝦㔵㜹㐸晦搷㔴㑢晡扦愹晣㜷愴挷摢捡㝦㤴摢㝦扤昲㤰晥敦慡㤶昴㝦㕦昹敦㐴㡦て㤵㝦挸敤晦戱昲㤰晥㥦愸㤶昴晦㕣昹㠷改昱愵昲㡦戸晤扦㜶㝢搴㝣愳㕡㡣㈶扥㔳晥㔱㝡晣㐷昹挷摣晥㍦扡㍤㙡㝥㔲㉤搹晦慦捡㍦㑥て敥戹攴昶㍦攱昶攷㕥㡡摡㙡㝡搴㜰敦㈴㕢戲㝦戹摢㠰㕡㑦㐲慤㍥㐱敥㍥攴㌵昵ㄴ㈶㜰㑤㕤敥ㅣ㠸㑡扢㔱摣㐹㐸搴捥ㄶ㑡敥〲㠸摡挵㡤攲慥㐰愲㜶戵㔰㜲㐳㕦㠴攲〶㕦愲挶㔸㈸戹㌹㈷㙡㉣摡敡ㄳ攴㘶㕤愲挶㔹㈸戹搱㈶慡愰㐷㙥扣㈵㙡㠲㠵㤲㥢㘶愲ち收㤱㥢㘸㠹慡戳㔰㜲〳㑣㔴挱㍣㜲㐳㉣㔱㤳㉣㤴摣捣ㄶ愱戸戹㤵愸㈹ㄶ㑡㙥㑣㡢㝡攴㐶㔵愲愶㔹㈸戹挹㈴慡㘰ㅥ戹改㤴愸ㄹㄶ㑡㙥ㄸ㠹㉡㤸㐷㙥㈰㈵㙡㤶㠵㤲㥢扦㈲ㄴ㌷㠳ㄲ戵㥢㠵㤲ㅢ戹愲扣戸戱㤳愸㌹ㄶ㑡㙥捡㠸㉡㘰㠲㥢㌴㠹㥡㙢愱攴〶慢愸㐷㙥戸㈴㙡てぢ㈵㌷㑢㐵㈸㙥㥥㈴㙡㉦ぢ㈵㌷㍥㐵㜹㜱㈳㈴㔱晢㔸㈸戹㠹㈹㡡挵㑤㡤㐴敤㘷愱攴㠶愴㈸ㄶ㌷㈸ㄲ昵㈷ぢ㈵㌷ㄷ㐴ㄵ捣㈳㌷ㅢㄲ㜵㠰㠵㤲ㅢ〵愲ち㤶㄰㌷づㄲ㤵戱㔰㜲搵㉦㡡挵㑤㠰㐴攵㉣㤴㕣挱㠹㉡㔸㡥㕣搱㈵㉡㙦愱攴㙡㕣㠴攲敡㉣㔱昳㈵㉡愸〶戲攰晡㈹㙦㜶㥤昳㙦敢㘶搷〴昸㔶攳〹收㙡戶〴搷㑤㠹昸戳〷愱搲㄰㕣㉦㈵攲散㐲㠴攰慡㈸つ慢ちつ㐱挵㠶攰㙡㈸ㄱ㘷ㄵ㈲〴搷㍣㘹㌸搳㘳攰捡㈶つ㘷㜸っ㕣扦愴攱㜴㡦㠱慢㤴㌴㥣收㌱㜰㉤㤲㠶㔳㍤〶慥㌸搲㜰㡡挷挰㜵㐵ㅡ㑥昶ㄸ戸㝡㐸挳㑡㡦㠱㙢㠴㌴㥣攴㌱㜰㈵㤰㠶ㄳ㍤〶㡥㝢㘹㌸挱㘳攰㔰㤷㠶攳㍤〶㡥㙥㘹㌸捥㘳攰㠰㤶㠶㘳㍤〶㡥㘱㘹㔸攱㌱㜰搸㑡挳㜲㡦㠱㈳㔵ㅡ㡥昱ㄸ㌸㌸愵攱㘸㡦㠱攳㔱ㅡ㡥昲ㄸ㌸〴愵攱挸㐲㐳捦晦〷㌶㍢昰㕤</t>
  </si>
  <si>
    <t>㜸〱捤㥤〷㜸ㅣ搵昵昶㜵㔵挶㥡戵㡤ㄶ㙣搳っ戸搳㙣捣昶〲ㄸㄷ挹㌶敥㘰㤹ㄲ㥡搸㌲㡢㠵㔵㡣㈴㌷㑡っ搸㔴搳㝢㙦挶㤰搰挱㄰慡攱て愶㠵ㄲ㡡㈱㈴㤴㄰㄰㠴敡㔰ㄳ㍡㝣敦㝢㘷敥㘸㜶㘶㔶㐲㈱摦昳㘴慤扤摥㝢敥㝢捥㥣晤捤摤搹摤㤹戳㌳㘵愲慣慣散㘷摣昸㍦㙦㤵㝣戰㑤晤戲昶づ愳㜹㙣㙤㙢㔳㤳㤱敢㘸㙣㙤㘹ㅦ㍢戱慤㉤戳㙣㘶㘳㝢㐷〵〴㕡㐳㈳挶摢慢ㅡ摡ㅢ㡦㌲慡ㅢㄶㅢ㙤敤㄰㔵㤵㤵㔵㔷敢攵ㄸ摦捡扡〷㔵㐷愷㤷㕥挹〶慡㌲㕤㘳搳㠷㑤㌵ㅢ㥤㑤㠰㑤㕦㌶晤搸昴㘷戳〹㥢ㅡ㌶㐱㌶㥢戲搹㡣捤〰㌶〳搹っ㘲戳㌹㥢㉤搸㙣挹㠶换搷户㘶㌳ㄸ㑤扦㙤搰捣慢㥤㌴㈷㝢〴㥥㑤㝤㐷㙢㥢㌱㘶攸㝥㘶捥攳挲攱戱攱戱戱㜸㌸㌲㌶㌴㘶㘸敤愲愶㡥㐵㙤挶戸ㄶ㘳㔱㐷㕢愶㘹捣搰扤ㄷ㘵㥢ㅡ㜳㌳㡣㘵昳㕡ㄷㄸ㉤攳㡣㙣㈸㥡捤挴㔲攱㔸㍣㕥㐸愷㔳晤戶㐵攴搹戵㤳昶㙥㌳ち敤晦慤㤸摢㌱收㥣摡㐹㘳㘷ㅢㅤ晦慤㤸㐳㄰ㄳ㈱敢㕡㥢㌳㡤㉤晦愵愰㔵㕣愷昱㍡㈳搷挸㤵㙦ㄸ㙤㡤㉤㠷㡦㐵摡㐵愰搱㑢㡥㥤搸摥扥愸㜹㈱攷㔱慤搱搴㌴搷㈸挸㤵摥㕣搷摥戱㜷愶慤戹扤㕦㌳昹ㄹ㙤㐶㑢捥㘸摦愴㜹昲搲㥣搱㘴〹摢慢㥢昷换戴捤捥㌴ㅢ㤵㝣㔰搳㙣慥挳㘹㜹愳愵愳戱㘳㔹晦收㝤摢㡤戹㤹㤶挳つ㑡慡㥡愷㉥㙡捣㡢捡㑡晣㤵㔵散攰㤷㤹㕣㔱挸愷戹㜶㝥愶慤㐳昶戸ち挳㝥㕡挷㜴㤱捦愲㈸㉦㑥愹愱㉥㉦慥戳晡挶收ㄹ㐶㕢㡢搱挴㠵㜰㑤㡥㜶㠹㈴㈰㜳㍤搸愴搴搳攱㕡ㄲ㝤慤ㄷㅦ㥦ぢ㤷愲つ㐵戳攷散搶戶㘶㑣挸㔹㐶愶㘵㕣㘸㙣㈸ㄴて㠵攳改㔸㍡㤱㑣攰ㄶ㑥挴㘳㘳敡㍢昲㜵挶㘲㌹ㄸ㡥挷攲㤱㔸㈸㠵愱㌸㘴㤱戰㍥っ㌱昴攱㡣㌶〲㑤挵攴㔴㕣ㅦ㐹搳㈸㌴愲昲㌵㙣〰㥣㡢攵㡢戰扣㈱㔳摥㤰㉤㙦挸㤵㌷攴换ㅢ㡣昲㠶㐲㜹挳攱攵つ昳换ㅢㅡ换ㅢ㡥㈸㙦㔸〰㡤扡㔵昷改㔳㙥摤㍥㝢㘸㙥㜸昴㤰㍢㈶㕦戸攷㡤晤㤷㡦扣㘴戹攰㙢㕥㙥㌲㜶挰㠳摤㡢㥦㐶㈴ㄶ㠹愵㐳戱㜴㌲㤹っ㈷㤲㤱㜰搸昱㈴㈲昱㐸㈴㤲㠸㐵愳搱㘴㌸ㅤ㑡㐶愳晡㡥〸愰敦㠴㐶摢㤹㌱愷㈷㈳晡㘸㥡挶愰ㄱ㘲〳㥥〳㥦挷㌱㥤㕢敡慦㥥㝦攵㕥敢㉥ㅥ㕢㍤㌷昰敤捤㠲摢ㅢ㤹挰㔸㍣ㄸ㔷㥣㐰〸攸ㄲ挹㔰㌴㤵㡥㈷㔳挹㘸㌲改挲ㄸ㡦愶㐱㍡ㄱ㑦㠷攳㠹㜸㌴愵敦捡攵㠵搰㘸㘱㐶㥤㤹㡣改ㄱ㥡愲㘸㠴㜸搶㑡攱㥡㥡攱㕢㝣㈳㜶㤹㜴挹㈹晢ㅤ㜶收捥晢㙦㉡戸戵㤳㈹挴昱愰㘸㔵敥㠲㜵ㄹづ㐵㔲㠹㘴㌸㤵挲搳つ㈵搳昱㤴㠳㐲㈸ㅣ㡤㠶愳愱㘴㉣㥥㑥㠷㤰㘵㍡慡㈷戸挰㈴ㅡ㉤挵戰戵挹㠴㥥愶㘹㌷㌴㐲㍣㙥攵㜰昵攷〷㕣㌵㈴㌹㜵敡㥡ㅤ搷㘶㝥晡昸挰戳〴㌷戶㌲㠷㍤昰攰㔷㘲ㄸ挷攵敤㠹㐶ㅢ捦愸㔳㠱㘱〲㑤ㄳ搱〸昱㤰㤵挲㘳攵㕦㔵ㅢ晡晤㔳ㅥ扡㘸㠳㔶㝥挴挱愷ち扥敡㘵ち戵㜸昰㙢㌱搴㜱㠱㤳搱㘸㔳ㄸ㜶〶㌰㑣愵㘹㉦㌴㐲摣㘳攵㌰攷摤㠷㔶ㅣ晤散敥戳㉦㍥昰戹㑦㥥㍡㘰㜹㔲昰㥤㐶收㌰ㅤて挶㍢㘷〳㔷㐵〸㤸㘳㘹㑣扡㜸㌲ㅣ㐹㈶㈳挹戸㜳㕤㐴㔳戱㔰㌸㤵㡣㠵搲〹捣摣㜸㈸慤捦攰ㄲ㘷愲搱㘶㌱㙥㙤㌲愵捦愶㘹づㅡ㈱㙥户㤲㘸晥昶散搳捦㝣昷愵搹㜷㉣扦昲扢〳㕥㑥㔵〹扥搳挹㈴昶挱㠳㕦昵㥡㤸换愵搵愳搱收㌱收㑣扣㈶昶愵㘹㍦㌴㐲晣摥㑡㘰搷扥㈷㥣昹晡搴㈷愶㕥㌰㜸㙤搹攰挳づ㕢㈹晡㔲㡣扢㜶〰㥡㌱㑥ち愱戱攱㠸攳㌹愷搳昱㔰㌲㤲㡡㐴㐲㠹㔸ㄸ㉦㤴戴晥ㅢ㜸攸〷搲昷㈰㌴ㄵ搳㔲㐹晤㘰㥡づ㐱㈳挴戵搶ㄲ㔷㙥㌳晤搲㡦敢ㅥ㥣㜰㙥㈰㄰摤戱㘲昴づ㠲㙦改㜲㠹つ㜸昰㉢愷摦㘱〸愱㘷搰㘸㔹㌴ㄵ㝢㘱晡攵㘸捡愳ㄱ攲㌲㉢㠵㜵㉤ㅦ〷捦ㅡ㌶㜵挲慡㜳扦搹攳昴㍤晥戲㤵攰〷ち㤹㐲〱て㝡昷愴て㘷昸昹㘸戴㐶〶愹挵㤳㍥㠲愶〵㘸㠴㌸摦㕡攲昰㔷敦搴㡥㝤㜳攰昴㕢㡥㔸戵挵捣㝢慥昹慤攰愷ㄷ戹挴㘶㍣昸搵㤳慤㠵㑢㙣㐵愳㉤㘴摣㈹㤸㙣㐷搲搴㠶㐶㠸㌳慣㈴挶㉥摣㜸㜹摢㤷攵搳慥㌸昱改〷挵慣挲㠵㠲㥦㥥㘴ㄲㅤ㜸㔰昴慡晢て摥㐷ㄶ㜱㠱㡢搱㘸㑢ㄸ㜶〶摥㐷㤶搲戴っ㡤㄰㈷㔹㌹散㍥敢㉦㈳ㅥ㥥搱㌰㜹摤㔹㕦㕦扥攱慢ㄷてㄵ晣昰㈶㜳㌸ㅡて㝥攵摡㍦㠶换㍢ㄶ㡤昶㕢㐶㥤㡥戵扦㥣愶攳搰〸戱摣㑡攱挸㍦㍤扣晤ㅥ㜷摦㌵攷晣㌵攳捦㍥晡攳㍢敦ㄲ晣攸㈸㔳㌸〱て㝡户昶㔷挰㐳㕦㠹㐶㍢㤱㐱愶㘰敤㥦㐴搳挹㘸㠴㔸㙡㉤昱㘹㝤攱昷㐷ㄵ敥慤扤愲㜱晤晡戵昳ㅥ㥤㈵昸㌹㔵㉥昱㔴㍣昸戵攰㑦攳〲㔷愱搱㑥㘷搸㈹〰㝦〶㑤㘷愲ㄱ攲㐸㉢㠷昷〲戹敦㝥晢㐲㜸收搵慢敦㑢㘹挷㔵㝥㈹昸㌱㔹收㜰㌶ㅥ晣摡ㅣ捥攱〲捦㐵愳㥤挷戰搳㤰挳昹㌴㕤㠰㐶㠸㈳慣ㅣ昶扤晤㤳挶㜱户晥㌸攱散换换㔶晦㄰㙣㍤㑢昰㔳扡捣攱㈲㍣攸ㅤ昹㡢ㄹ晥ㄲ㌴摡愵っ㔲〷昲㤷搱㜴㌹ㅡ㈱㜲搶ㄲ晦敦慣㉤慦搹㘲挴㈹戳㙥搵攷㕦搸扣搵〳つ㘲㄰挵戸㙢㔷愲㈹㝡搶晦挱晢敤㔵㠸愱㕦捤㘸搷愰挱㝣㑢攸搷搲戴ㅡ㡤㄰〷㕢㌹昴㍤㘸摤晥挳㙡搶搶㕥昱搶愶㍦㍤昵捣搹㑦ち㝥㈳㤱㌹慣挱㠳㕦㌹攵慦攷昲㙥㐰愳晤㡥㔱敢㌰攵㝦㑦搳㡤㘸㠴搸搷㑡攱搴㍦㝣㜵晢ㄵ扦晦摢愴ㅢ㡣㤳挷㝣㤷摣敤㐶挱敦㐳㌲㠵㥢昱攰搷㘲戸㠵ぢ扣ㄵ㡤㜶ㅢ挳㑥〶㠶摢㘹扡〳㡤㄰戳慤ㅣ㌶㡥昸攸愳戳户㥦㌲改〴戱搳摤ぢ㔲㝦㡣㠸㉤㈹挶㕤㕢㡢收㔷㘲戸ぢ㈱昴扢ㄹ散て㘸㉡愶〱挳㍤㌴摤㡢㐶㠸愹㔶ち㤷㙦挸㥣昳捣挴㤵戳ㅥ散㝦昰㝤㕢㕤㤸㝦㐰㙣㐵㌱敥摡晤㘸㝡㌷晦ㅥ㠰㠷晥㈰㝤搷愱挱挷收愴晥㄰㑤て愳ㄱ㘲㠲戵挴戶昷攳㝢摥㝤㘲摤慣㡢㕥㝦扢㝡攵扣戱㘳挴搶ㄴ攳慥㍤㠲收㔷扤扦㍦㡡〰晡㝡㠶㝡っつ㥥㜲㐴㝦㥣愶㈷搰〸㤱戶ㄲ㔸户攸搲扢㙡摦摣㜶攲つ㑦㙣㝦挰戵摢昴㍤㐷っ愶ㄸ㜷敤㈹㌴扦㜶捤晦ㄱ㌱昴愷ㄹ敤ㄹ㌴挸㈱愱㍦㑢搳㜳㘸㠴㠸㔸㌹㥣昹挳挷ㅦ慥㤹昲搴㥣㉢〲㥦㔶てㄹ晥㐵扦㝥捦㘳㜸ㅦ敢扢㑣㕤㕢㘶〹扥ㅤ㜶㝤昱挴户㙤晥敢昹ㅢ㌷扥㜰ㄷ攲㠵㘴㈱ㅣ捥挷㐳㤹㘸愶㙡ㄸ挲晥搲慦㜶㝣摢改㔷搸扦戱㈵摦扡㐴㝥搷摢㘶㔲愶摤攸晡敡㌷摡ㅡ㥢搴扡愸㈵摦㍥搸㝦戰扥㈳搳㘱㙣敤ㅥ敢ち攲㜱慢挷㌷㘱愳㕤㉥㙦㍢户摢㝥㤹愶㐵挶挴愵㡤收昰戶慥㘱㝣て㙥捤㤶ㅥ㥤搲㘶ㅣ㘹㡦㝡㌲㥡㠸ㅤ㌵㡢㘵㙣捦戳㌴㠷捣扣㠶搶捥㙦㙤㌷㕡㘴㝡愳㥢昷㙥捣㉤㌰摡敡つ敥收㌱昲昲愹づ攲㤰昵㘵㝣昴㥣ㄶ㍣㔱㝣扤捥て㜷㕡ぢ㤳㤷㜶ㄸ㉤㜹㈳㡦㝣ㄷㅡ㙤ㅤ换收㘵戲㑤挶收㐵ㄲ㜳㤹ㄸ搸慡挸㍣愵㌵户愸扤戶戵愵愳慤戵愹㜸㘴㘲㝥㜱〶㍢〰昲戳㕡昳〶扥扦㔷昲㔶㈶捡㉡㉡㠴㈸摢搹敦㑢㌴攳戶㡦㤵㉢挲戱㡡户挵㍡摦戲㜸摡㡤㥤㡢㘷㠷㘷搱㘴㜰㑥㤶㡦散㈱㤸㡣换㌰㍢㤵ㄶ㍡㥥ㄳ昷㠹㔱扤㘳㘹戵捣搱㕥㜳晦㝦挵攵攵〳慣㘷㍦㜹㌱㜶㤲散㤵㘹挹㌷ㄹ㙤摤敥搱ㄳ捣㐸㝦〱㑤搵慥㜸㌵㤷愴㔷〹㠵㔸㉡㤶㔵㉤㘹捣㜷捣搷收ㅢ㡤㠷捦攷㠷㑡散昵慢慥㈶㕡捦㑤㝦〹㈶㝤〳㥢㤷搱〴〲㘵摡㉢ㄴ㘹〱晤捦㘶扦㙡㌸晥敦晤敥㤷㜲㜸改㜲㜷て昶捤戵㔷㌵㑦㘹㙤㙢慦愸昰㝢㤶㝢㘵摡攷㜷㜰㝡㜶㍦挸㜸慦戲昹ぢ㥡慡㤱㘸㝡摣扢㔳〳㔱㈵㜷㘲昵㙦慥㌳ちㄹ散㍡㤴慦㙥㤱愹㙡㌶昷㐶搵ㄹ敤㌹㥤扢慤愶攱戵戲㔴挳㈳扣昸晢㌵㜳昶ㅢ㑢㍢敡㌲ㅤ㤹㍥捤搸〱㠶戵愴㐳㌴㕡㝡㤹㡦攸搹㕦摡㤴㜷挰敡㈱㐲㔰㍥㜴㐴改㉢つ㘶㈴扣㜰昰㝡㈹慢戰摡敥㥦〴㜲摦づ㑦㐲㜳㑦昴攲ㅤ㔹搸扦㤶㥦㙡戴捣㕢戶搰㘸愷扣㕡敢ㄶ愵晢攵挵㘰㜳㜲搹㝤㍢ㅡ㥢摡挷㈲搳愹㙤慤㡢ㄶ晥㌷攳㌰㤶晥㔷㌴敡㔶戵㍤㘶昱㉦㝦㑥挰㔵搶㘷㌱搷㑤㐳㐳㔹㌵愳搱愲㡦㘰挳搹㡡㘰㍦攳㍦㜹搳摦挴㝦㠱敥挶慡㐶㐱搱㥢㥤㝥㔵搰昷㙢〶愱㜹㙤㠶摣㡤㔹㉤㍢愰摤扦㜹晦搶戶〵搹搶搶〵㥣㑦㥢挸㕥晢㝣挳攸攰慥挱扥搶慥㔰戹换㔳㠸㡡㡡愲ㅤ㜸㡥㝤㠸㐳㄰㕦㝢ㅢ㑤晦㠹㑤㑤㐳㔵挴㜶敤ㅤ㤸㉡戰㤳㔲敢㘴〲搳㈶捤ㅡ扡㘳㜸愷戱㑢㥢摡㤷㡡㙤昰㡣戹㉦敤扥㍥㤷㝤㌳㜸晥愰㠹㙢搶ㅥ晢㐲搹㠸㠱㐷㠹挱搶㠰㘷㉦摦㡥㠸㌱っ㜷晤ㅦ㘸挴㔶㤰㜱㑢㠲挷挵㌷晤〳昴昵て搹㝣㠴〶摢〳㐹ㄸ㥢㠳㑦捣慥搸〹晦㜳㤳愰㙦㘴昳㑦㌴㘲㌴ㅡ扥㈰昵㑦搱愸㥢〸㈲㍥搷戳㕣㔷㍢挳散㕤㔷㕦挲ㅡ搰扢ㄹㄳ㘳愰攰晡搲挹㐷㈷ㄱ㥤㌴㠴㠶挰扥〰慡慣〱捦㕥挶㕤攱㈶〱晣㐰晦ち挸晣〱晣挴㘵㄰㡣捥㔹收〰㔰㙥㜶㐵〸㘳ㄲ㐰〵っ㍡て挷㠸〸㑣ㄲ㐰ㄵ㝡敡㈶扥晢挹〱㈰っ戳ㄷ㠰捥㤸㝡㌷㘳㈲ち㍦㍦〰㥦㈱戸㉦㠰㑦慤〱捦㍥捥〴㈲つ㘳ㄶ㥢㌱攵㡤㤰昹〳ㄸ㠸㘱㝤㄰㥢捤搱㌸〰㙣㘹㜶㐵ㄲ㐱㈴㠰慤㈸摡ㅡ㡤㐸挳㈴〱っ㐶㑦摤挴扢㑥〰㈹㤸扤〰㠶㌰愶摥捤㤸搸つ㝥㝥〰㕥㉢〵攰慦搶㠰㘷〷敢㌸㐴ㅡ挶㉣㜶㘴捡慦㤶〴戰㌳㠶昵搱㙣挶愰㜱〰ㄸ㙢㜶挵㥥〸㈲〱散㑡㔱〸㡤㤸〰㤳〴㄰㐶㑦摤挴㥦㥣〰挶挳散〵㄰㘷㑣扤㥢㌱㌱ㄱ㝥㝥〰ㅥ㉢〵㘰扤㌵攰搹扤㕢㠷㐸挳㤸挵㥥㔸愸㜸愴㈴㠰〹ㄸ搶㈷戲㤹㠴挶〱愰捥散㡡挹〸㈲〱㑣愶㘸ちㅡ挱㕤扢ㄲ挰㔴昴搴㑤摣敢〴㌰〵㘶㉦㠰ㄹ㡣愹㜷㌳㈶昶㠲㥦ㅦ㠰㕢㑢〱戸挵ㅡ昰散㕢㥥㠱㐸挳㤸挵㍣愶㝣㔳㐹〰晢㘱㔸摦㥦捤〱㘸ㅣ〰づ㌴扢㘲㈶㠲㐸〰〷㔱㜴㌰ㅡ㌱ㅢ㈶〹攰㄰昴搴㑤㕣敢〴㌰ぢ㘶㉦㠰っ㘳敡摤㡣㠹㌹昰昳〳㜰㜱㈹〰ㄷ㔹〳㥥晤摡㜳ㄱ㘹ㄸ戳㌸㠲㈹㕦㔰ㄲ㐰ㄳ㠶昵㘶㌶㉤㘸ㅣ〰ㄶ㥡㕤㔱㡦㈰ㄲ挰㤱ㄴ戵愱ㄱ晢挲㈴〱戴愳愷㙥攲㜴㈷㠰㜹㌰㝢〱㉣㘱㑣扤㥢㌱戱ㅦ晣晣〰㥣㔰ち挰昱搶㠰㘷扦晡㙦㄰㘹ㄸ戳㌸㡥㈹㉦㉦〹攰〴っ敢㉢搸慣㐴攳〰㜰㤲搹ㄵ〷㈲㠸〴㜰㌲㐵愷愰ㄱ〷挳㈴〱㥣㡡㥥扡㠹挵㑥〰〷挱散〵㜰〶㘳敡摤㡣㠹㐳攰攷〷愰愹ㄴ㠰〵搶㠰㘷㌷晦㘱㠸㌴㡣㔹㕣挸㤴ㅢ㑢〲戸ㄸ挳晡㈵㙣㉥㐵攳〰㜰戹搹ㄵㄹ〴㤱〰慥愰攸㑡㌴㈲〷㤳〴㜰ㄵ㝡敡㈶づ㜳〲挸挲散〵戰ㅡ晡㠰摥捤㤸挸挳捦て挰㝥愵〰散㙢つ㜸づ㌲昰㐸挱㌰㘶㜱㌳㔳慥㉦〹攰㔶っ敢户戱戹ㅤ㡤〳挰㥤㘶㔷捣㐷㄰〹㘰㉤㐵㜷愱ㄱ㐷挰㈴〱摣㡤㥥扡㠹改㑥〰㡤㌰㝢〱摣挷㤸㝡㌷㘳㘲〱晣晣〰㑣㈸〵㘰扣㌵攰㌹收搱㠲㐸挳㤸挵愳㑣㜹㕣㐹〰㡦㘱㔸㝦㥣捤ㄳ㘸ㅣ〰㥥㌲扢愲ㄵ㐱㈴㠰㍦㔲昴㌴ㅡ㜱㈴㑣ㄲ挰㌳攸愹㥢㠸㌹〱㉣㠴搹ぢ攰㜹挶搴扢ㄹㄳ㙤昰昳〳戰㜳㈹〰㍢㔹〳㥥攳㉤㡢㄰㘹ㄸ戳昸ぢ㔳摥愱㈴㠰搷㌰慣扦捥收つ㌴づ〰㝦㌳扢㘲㌱㠲㐸〰㙦㔱昴㜷㌴㘲㈹㑣ㄲ挰摢攸愹㥢搸捥〹㘰〹捣㕥〰敦㌱愶摥捤㤸㔸〶㍦㍦〰〳㑢〱ㄸ㘰つ㜸づ昶ㅣ㠳㐸挳㤸挵㍦㤹昲愶㈵〱㝣㠶㘱晤㜳㌶㕦愰㜱〰昸捡散㡡㘳ㄱ㐴〲昸ㄷ㐵晦㐶㈳㤶挳㈴〱㝣㡤㥥扡㠹㙡㈷㠰摦挲散〵昰㍤㘳敡摤㡣㠹攳攰攷〷攰愷ㅦ㑢㝣ㄴ晥搱ㅡ昰ㅣ㙡㕡㠱㐸挳㤸㐵㘵㌹㔲晥ㅥ㌲晦㡦挲ㅡ㠶昵㍥㙣慡搱㌸〰〴捣慥㔸㠹㈰挳ㄹ愸㉦㐵晤搰㠸㤳搰㤵〰晡愳愷㙥攲ぢ㉣挳晥㌲㜴㈲捣㕥〰㥢㐲ㅦ搰扢ㄹㄳ㍣㥣攵〷攰㠳㔲〰摥户〶㍣㐷扥㑥㐳㈴〹㘰㙢愶晣㕥㐹〰摢㘰㔸摦㤶捤㜶捣慥敢摢攰㔰戳㉢㔶㈱搰㜰㍥㥤㘱ㄴつ㐷㈳捥㐰㔷〲ㄸ㠱㥥扡㠹㌷㥣〰㑥㠷搹ぢ㘰〷攸〳㝡㌷㘳攲㑣昸昹〱㜸愹ㄴ㠰ㄷ慤〱捦㘱户㜳㄰㐹〲〸㌱攵攷㑢〲㠸㘰㔸㡦戲㠹㌱扢㉥〰〹戳㉢捥㐵愰攱㝣㍡㐹㡡㔲㘸挴昹攸㑡〰㘹昴搴㑤㍣攱〴㜰ㅥ捣㕥〰攳愰て攸摤㡣㠹ぢ攰攷〷攰挱㔲〰ㅥ戰〶㍣挷晣㉥㐶㈴〹㘰ち㔳扥慦㈴㠰扤㌰慣㑦㘳㌳㥤搹㜵〱㤸㘹㜶挵㈵〸㌴㥣㑦㘷ㄶ㐵戳搱㠸换搰㤵〰收愰愷㙥攲㜶㈷㠰㑢㘱昶〲愸㠷㍥愰㜷㌳㈶㉥㠷㥦ㅦ㠰敢㑢〱㔸㘳つ㜸づ㐱㕥㠵㐸ㄲ挰挱㑣㜹㜵㐹〰㠷㘲㔸㙦㘰㜳ㄸ戳敢〲㤰㌵扢攲㙡〴ㅡ㡥扢㥥愳㈸㡦㐶㕣㡢慥〴㘰愰愷㙥攲㔲㈷㠰㙢㘰昶〲㘸㠴㍥愰㜷㌳㈶㔶挳捦て挰搹愵〰㥣㘵つ㜸㡥㝦㕥㡦㐸ㄲ㐰ㅢ㔳㍥愳㈴㠰づっ敢㡢搸㉣㘶㜶㕤〰㤶㥡㕤挱攳㥥挳昹㜴㤶㔱㜴ㄴㅡ昱㝢㜴㈵㠰愳搱㔳㌷戱搲〹攰㜷㌰㝢〱㉣㠷㍥愰㜷㌳㈶㙥㠴㥦ㅦ㠰愳㑡〱㔸㘶つ㜸㡥扥摥㠲㐸ㄲ挰㈹㑣㜹㐹㐹〰愷㘱㔸㕦挵收㜴㘶搷〵攰㑣戳㉢㙥㐵愰攱㝣㍡㘷㔱㜴㌶ㅡ㜱㍢扡ㄲ挰㌹攸愹㥢㘸㜱〲戸つ㘶㉦㠰ぢ愰て攸摤㡣㠹㍢攰攷〷㈰㕦ち㐰捥ㅡ昰ㅣ晡扤ぢ㤱㈴㠰㉢㤹㜲愶㈴㠰慢㌱慣㕦挳收㕡㘶搷〵攰㍡戳㉢敥㐶愰攱㝣㍡㙢㈸扡ㅥ㡤戸〷㕤〹攰〶昴搴㑤ㅣ攰〴昰〷㤸扤〰㙥㠲㍥愰㜷㌳㈶敥㠵㥦ㅦ㠰搹愵〰捣戲〶㍣〷㥥ㅦ㐰㈴〹攰㉥愶㍣愳㈴㠰㍦㘰㔸扦㠷捤扤捣慥ぢ挰晤㘶㔷㍣㠸㐰挳昹㜴ㅥ愰攸㐱㌴攲㈱㜴㈵㠰㜵攸愹㥢㤸攴〴戰づ㘶㉦㠰㐷愰て攸摤㡣㠹㠷攱攷〷㈰㔵ち㐰搲ㅡ昰ㅣ〷㝦ㄴ㤱㈴㠰愷㤹㜲扣㈴㠰㘷㌱慣㍦挷收㑦㘸ㅣ〰㕥㌰扢㘲㍤〲つ攷搳㜹㤱愲㤷搰㠸挷搱㤵〰㌶愰愷㙥㘲㡣ㄳ挰㘳㌰㝢〱扣ち㝤㐰敦㘶㑣㍣〱㍦㍦〰挳㑢〱ㄸ㘶つ㜸㡥挳晦ㄱ㤱㈴㠰扦㌳攵㈱㈵〱扣㠳㘱扤㤳捤扢捣慥㙢〶晣挳散㡡愷ㄱ㘸㌸㥦捥晢ㄴ㝤㠰㐶㍣㡢慥〴昰㈱㝡敡㈶㌶㜷〲㜸〶㘶㉦㠰㡤搰〷昴㙥挶挴㜳昰昳〳搰慦ㄴ㠰扥搶㠰扢〸愰敡〵㐴敡挵挱摢扥㑣戸戰㕦愳戱㠴㐷㥢㌶㈹愰扡扢㜶㔱㝢㐷慢㍣㌴搶扦㔰搷㍡扢戵愳慥戱㝤㘱㔳㘶搹㠰㠲昵㘰晦昹㐶ぢづ㕣户攱昸戵换搶扡㜰愱㤱搷ぢ昵慤㡢摡㜲挶戴扡晦㠵〳摢㜸㝥㔸㜵昲㤸㜶戹挰敤㍦㍢㔶㡢㄰〲戳〴户戲慡㤷㄰搰㝤挸㑤搶㤸㍢づ㡦换㠷㐱〸㙢扡㠸捥㙢散㘸㌲晡ㄶ攴愱㘹昹戸扡〰㡡愸〶挸昷㈹捣㥢㡦㐳㔱㜵晤ぢ㔳摢ㅡ昳㑤㡤㉤〶㔷挶㐰㔳㍡搳㌸ㅣ㐷晥昷㙥㙤㙦㘴㌹㝦晦挲扣戶㑣㑢晢㐲ㅥ挴捣㉤摢慣愸㈷㡦㜶㔶ㄵ㈶㌵戶戴㘳㌱㜲㉤昲㜱㑤愱㝥㝥敢ㄲ晣戲㘴㔱㜳换搴捣挲昶晦㠹戵㈲戸㕡攴㑤慥ㅡ㔱㉥捡换㐵㜵㜹昵㝦扡㝥戴㝦攳㌵㌶挰慣慢ㅤ㡡㜹摡搱搶㤸㕤㐴㘰㜲ㄹㄱ戴㤵㙣攴㍡㉣慢摡㠰㐷敥挳㤵㡥㔵攸慡㌵㘰慥㐵扦㤸昰㍤散㙤晦㕣㘷㕢挸昵慦㤱㑥扦㙦搰㑣㥦扡敦戴慥㉡㥣㕦昵摢㤷慡㤷ㄱ昹ㄷㄷ㍤っ㠲㜸ㄳ㜳ち戱㄰㠲㌳ち慦㑣捣〴昶摣搳㌲㔰㤰ㅡ捥搰㑤扡ㅥ㑥挱㜱昳㝥㠵㤹㤹慣搱㠴挳晤捤㤹㡥㑤捣づ敢㉥昰摢㠸㜶㙢慣戶戵戹㌹挳㈹挷㕦㜸搴攷㌲㑤㐶㜵㘱攲愲㡥搶㔹㡤㉤㝡〱㡤㥣㤷㤶㈹戳ㄴ愶捣㔲昳挰㝣㘱㉥换㠰攴㘳挶㙡㍤㍣搳搶搸㌱扦戹㌱㔷捤づ㑢㜵晥㈷收㉡㕥晣㤵㠰愹㙥㙡㕢攲㍥搲㙦ㅥ㙦挷敡ㅥ㡢攲ㄸ愲攳敡挷㡣㉥ㄷㅡ晥㠹晦戰㑡〴ㅢㅥ昹㠶愲㝦㠷㘸㔵戸挳㘰扤㜸㍥㤳㠷㘲㘱昹㙣㌹㉣㜲攳㈴晥㑣〱敥晡昷㤰昲〱敦㤵慦愲改戶㠴愰て〴㠱㤹慤㤹晣㤴㑣づ扦搶敡㘳晤㔶慢ㅡ慢㤶㥢㥡戶㈰㡢㍡㙡㔱㈷㠴晡愳挵㡤㜹愳慤㥡㠶㝡晣ㄶ慤㤲攵㈰㥡戹づ㜱㜸扢愲慣慡慡㙦戵摦戲愶愹㔸㈳慤㐳攵捥摦扡㑤昳挴晦㘴㥦搴㜸㍥摢㐰愰〲慤晥〳ㅥ敢㍦昲㌹晤〵㕤㍥ㅦ㤷攰㈷ち㝥㐶㔳昵㔷っ扡搷㑤㜱㝤〵慡㌰㜴㠸㉡攵慦㥣㔸昹㔱㡤㉡〹㔹㌲㔲㈵㥦㐸㕦㐷愹㠷㘶㔶㜹㔴慢㥦㑥㘹昵㤸攵㐶㍥㘰㙥㕦㔹㔲挲搵㔱㕥㕥㠹㔵慤戹换攴㍣㡢㐵戰收㝡㐳搶㠰㠸敤㤰㠲挶愲挱扥㝣戱㈰㝥〳㝦㈴昴ち慣㌸㤶晤㌳晥㤳户㐰㐰㉦㈷㠱㠰㜸ㄳ慤㝡攲㥢搱ㄲ攰㕡搳㠱ㅣ晢扤搰㠸㝦愰换户㝦㍣㔴㙦㔶攲〳昴昸㠶㔵愶昱挷㘳扦㜴〳㈹㍥㠴〷㌷㤲扡挶挰ㅦ攱ㄱ户㍤昶㕣慣㠶戵攷戹昸〹㍤㜰搷昹㕢㐴㌵ㄷ挵㐶㔸搴搳挰敡㔲㉢㤸慢㔹敦㑢攱㍦晤〵晤㈸攸㑦挱愷㄰㜰㈵㙢㥢愰㘷挳攳慦㤳㝣攰〵愱〱扣㉦ㅤ㐱ㅤ昰㌶㘵搰捤ㄸ昴〷〸摣昰㝥㠲捤㠴㌷〰㤲㕦っ㡦敢㑥挲ㅢ挸挰㝣收㐵昰㌶㠷戵㘷㜸攵㜰㤳昰戶㤰㐱捣㡥㘰㠹㠲て扣㉤愱搱户愲㤰攵ぢ㍥㠲慤㈹ㄸ㑣〱㉢ㅡ㈴扣㙤搰戳攱昱㜷㔵㍥昰戶㠳〶昰㔸搵愰㠲㍡攰つ㘱搰愱っ捡ち〴㌷㍣㤶ㅤ㐸㜸㍡攱挹㕢〴慤攳㙤㔸戰㈸㐱㠲ㅡ捥㈰慣㑥㈸〲㌵ㄲ搶㥥㐱戱㡡〱㝦昸㘵ㅤ㠳攰㠱扣戳㤴㐱愵散㤸㘵摢㐳愳敦㐰㈱换ㅣ㝣〴㍢㔲戰ㄳ〵慣㝣㤰愰㜶㐶捦〶挵ㅦ㝦昹㠰ㅡ〳つ㐰つ㜱〴㜵㠰摡㠵㐱挷㌲㈸㉢ㄵ摣愰㔸㥥搰〳㈸ㄶ㉦㐸㔰㈱〶㘱ㄵ㐳ㄱ愸〸慣㍤㠳㘲戵〳晥戰晢㤳㐱ㄴ㈸㤶㍣昸㜰㠸㐱愳挷㈹㘴㌹㠴㡦㈰㐱㐱㤲〲㔶㐸㐸㔰㈹昴㙣㔰晣㠹㥡て愸摤愰〱㈸㔶㐹愸愰づ㔰扢㌳攸ㅥっ捡㡡〶㌷愸〹戰昵〰㙡㈲㈴ㄲ搴㥥っ㌲〹扤㈲㔰ㄳ㘰敤ㄹㄴ慢㈲昰㠷㤲〹〶㔱愰㔸ㅡ愱㔲㜶捣愸㐹搰攸戵ㄴ戲㙣挲㐷㔰㐷挱㘴ち㔸㐹㈱㐱㑤㐱捦〶挵摦搱昹㠰摡ぢㅡ㠰㘲㌵㠵ち敡〰㌵㡤㐱愷㌳㈸㉢ㅦ摣愰㔸敥搰〳㈸ㄶ㐳㐸㔰㌳ㄹ㠴㔵ㄱ㐵愰㘶挳摡㌳㈸㔶㑦攰て扦扥㘳㄰〵㡡㈵ㄴ㉡㘵〷愸扤愱搱昷愱㤰攵ㄵ㍥㠲戹ㄴ搴㔳挰㡡ぢ〹㙡ㅥ㝡㌶㈸晥搶捦〷搴㝥搰〰㔴挶ㄱ搴〱㙡㝦〶㍤㠰㐱㔹㈱攱〶挵戲〸ㄳ㤴晣㘹㌵〲㤵㐵㜰㜷㙥愳㔸㌴㈱㐱ㅤ挸㈰慣㥥㈸〲㜵㌰慣㍤㠳㘲㤵〵晥昰㥢㍤〶挱〳㜹㘷愹㠵て㠷㐳愱搱ㅢ㈸㘴ㄹ㠶㡦攰㌰ち㌲ㄴ戰㌲㐳㠲捡愲㘷㠳攲㙦ㄲ㝤㐰攵愱〱㈸㔶㘷愸愰づ㔰〶㠳ㄶㄸ昴㌸〸摣愰㑥㠰捤〴挵敦㔹昲收〶挵攲ち〹㙡㍥㠳戰捡愲〸搴ㄱ戰昶っ㡡搵ㄸ昸挳敦晣ㄸ〴て攴㥤㈵ㄹ㉡㘵挷㡣㙡㠲㐶㙦愶㤰攵ㅡ㍥㠲ㄶち㕡㈹㘰〵㠷〴戵㄰㍤ㅢㄴ㝦㑡改〳慡つㅡ㠰㘲ㄵ㠷ち敡〰搵捥愰㍣㈷㠳㘰挵㠵ㅢㄴ换㉣㑣㔰㈵摦昵㔸㠴㈱㐱㉤㘶㄰㔶㘳ㄴ㠱㕡ち㙢捦愰㔸戵㠱㍦散愳㘷㄰〵㡡愵ㅢ㉡㘵〷愸愳愰搱㡦愶㤰㘵ㅤ㍥㠲㘳㈸㌸㤶㠲慢㈰㤰愰㝥㡢㥥つ㡡㍦昸昴〱㜵ㅣ㌴〰挵㙡てㄵ搴〱敡㜸〶㍤㠱㐱㔹㤹攱〶挵㜲っㄳ㔴挹ㄹ挵㘲つ〹㙡㈵㠳戰㙡愳〸搴㐹戰昶っ㡡搵ㅤ昸挳㙦〷ㄹ㐴㠱㘲㠹㠷㑡搹〱敡ㄴ㘸昴㔳㈹㘴昹㠷㡦攰㌴ち㔶㔱挰㡡㄰〹敡㜴昴㙣㔰晣㥤慡て愸㌳愱〱㈸㔶㠵愸愰づ㔰㘷㌱攸搹っ捡ちづ㌷㈸㤶㙤昴㌰愳㔸搴㈱㐱㥤换㈰慣敥㈸〲㜵㍥慣㍤㠳㘲ㄵ〸晥昰攳㐲〶㔱愰㔸ち愲㔲㜶㠰扡㄰ㅡ晤㈲ち㔹㈶攲㈳戸㤸㠲㑢㈸㘰攵㠸〴㜵㈹㝡㌶㈸晥㤶搶〷搴攵搰〰ㄴ慢㐷㔴㔰〷愸㉢ㄸ昴㑡〶㘵愵㠷ㅢㄴ换㍢㝡㤸㔱㉣晥㤰愰慥㘶㄰㔶㠱ㄴ㠱扡ㄶ搶㥥㐱戱㕡〴㝦昸㍤㈲㠳㈸㔰㙦攱㤱㑡搹〱敡㍡㘸昴㌵ㄴ晥摤㕦㜰㍤〵㌷㔰昰㌶〴ㄲ搴敦搰戳㐱昱〷扦㍥愰㙥㠴〶愰㔸㘵愲㤶敡〰㜵ㄳ㠳摥捣愰慣〸㜱㠳㘲ㄹ㐸て㌳㡡㐵㈲ㄲ搴慤っ挲㙡㤱㈲㔰户挳摡㌳㈸㔶㤵攰て扦㔸㘴㄰〵㡡愵㈵㉡㘵〷愸㍢愱搱搷㔲挸戲ㄳㅦ挱㕤ㄴ摣㑤〱㉢㔱㈴愸㍦愰㘷㠳攲捦㤲㝤㐰摤ぢつ㐰戱ㅡ㐵〵㜵㠰扡㡦㐱敦㘷搰㑡攴攲〶挵㜲㤱ㅥ㘶ㄴ㡢㐹㈴愸〷ㄹ㠴㔵㈵㐵愰ㅥ㠲戵㘷㔰慣㍥㐱㝥昸㤵㈳㠳㈸㔰㉣㐱㔱㈹攳愱晡愲晣㝦搰攸㡦㔰挸昲ㄴㅦ挱愳ㄴ慣愷㠰ㄵ㉢ㄲ搴㘳攸搹愰昸㙢㙡ㅦ㔰㑦㐰〳㔰慣㕡㔱㐱ㅤ愰㥥㘴搰愷ㄸ㤴ㄵ㈶㙥㔰㉣㉢改〱ㄴ㡢㑥㈴愸愷ㄹ㠴搵㈷㐵愰㥥㠵戵㘷㔰慣㔲㤱愰㥥㘳㄰〵㙡ㄸ慣㉡㘵㍣㔴愰晥〴㡤晥㍣㠵㉣㘳昱ㄱ扣㐰挱㡢ㄴ戰戲㐵㠲㝡〹㍤〷㈸摦㤷摥换搰〰ㄴ慢㕢㔴㔰〷愸㔷ㄸ昴捦っ捡㑡ㄴ㌷㈸㤶㥦昴〰㡡挵㈹ㄲ搴㕦ㄸ㠴㔵㉡㐵愰㕥㠳戵㘷㔰〹戸㐹㔰慦㌳㠸〲挵㤲ㄶ㤵㌲ㅥ㉡㔰㙦㐰愳扦㐹㘱捡㕦昰㌷ち摥愲㠰ㄵ㌰ㄲ搴摦搱戳㐱昱㜷改㍥㌳敡ㅤ㘸〰㡡㔵㌰㙡愹づ㔰㥤っ晡㉥㠳戲㘲挵つ㡡㘵㉡㍤㠰㘲ㄱ㡢〴昵て〶㘱㌵㑢ㄱ愸て㘰敤ㄹㄴ慢㕥㈴愸てㄹ㐴㠱㘲改㡢㑡ㄹてㄵ愸㡦愰搱㍦愶㤰㘵㌱㍥㠲㑦㈸搸㐸〱㉢㘵㈴愸㝦愲㘷㠳攲捦改㝤㐰㝤〶つ㐰戱㕡㐶〵㜵㠰晡㥣㐱扦㘰㔰㔶戶戸㐱戱㥣挵〴㔵昲〳㈷㡢㕤㈴愸慦ㄸ攴㌰昴㡡㐰晤ㅢ搶㥥㐱戱㍡㐶㠲晡㥡㐱ㄴ㈸㤶挸愸㤴昱㔰㠱晡〶ㅡ晤㕢ち昳晥㠲敦㈸昸㥥〲〳〲〹敡〷昴㙣㔰晣捤扦て愸㥦愰〱㈸㔶搵愸愵㍡㐰晤捣愰㘵搸㔵㉦㔸〱攳〶挵戲㤷ㅥ㐰戱㈸㐶㠲挲摥摣㌲戱ㄸ扤㈲㔰昸㜵散㉦〰戵ㄴ㙥ㄲ㔴ㄵ㠳㈸㔰㉣愵㔱㈹攳愱〲愵㐱愳昷愱㤰㘵㌶㍥㠲㙡ち㜸ㅡ㌷挱捡ㅢ〹㉡㠰㥥つ㡡㘷㈶昰〱搵てㅡ㠰㘲昵㡤ち敡〰搵㥦㐱㌷㘱㔰㔶捡戸㐱戱㍣愶〷㔰㉣㥥㤱愰㠲っ挲㉡㥡㈲㔰㥢挱摡昳㡣㘲戵㡤〴㌵㠰㐱ㄴ㈸㤶摣愸㤴昱㔰㠱ㅡ〸㡤㍥㠸㐲㤶攳昸〸㌶愷㘰ぢち㔸愱㈳㐱㙤㠹㥥つ㡡愷㑦昰〱戵㌵㌴〰挵㉡ㅤㄵ搴〱㙡㌰㠳㙥挳愰慣愸㜱㠳扡ㅡ戶ㅥ㐰㕤〳㠹〴戵ㅤ㠳戰摡愶〸搴㔰㔸㝢〶挵慡ㅣ〹㙡ㄸ㠳㈸㔰㙢㘰㔵㈹攳愱〲㌵ㅣㅡ㝤〴㠵㉣摢昱ㄱ㡣愴㘰ㄴ〵慣攴㤱愰戶㐷捦〶挵㤳㍣昸㠰摡ㄱㅡ㠰㘲㌵㡦ち敡〰戵ㄳ㠳敥捣愰慣扣㜱㠳晡〳㙣㈶愸㤲摦昵㔸㡣㈳㐱㡤㘱㤰㝢搱㉢〲㌵ㄶ搶㥥㐱戱㝡㐷㠲摡㤵㐱ㄴ㈸㤶昰愸㤴昱㔰㠱ち㐱愳㠷㈹㘴㜹㡦㡦㈰㐲㐱㤴〲㔶晣㐸㔰㌱昴㙣㔰㍣㌷㠵て愸〴㌴〰昵㠸㈳愸〳㔴㤲㐱㔳っ捡ちㅤ㌷㈸㤶攵㤸愰㑡敥㡦㘲搱㡥〴戵ㅢ㠳戰㝡愷〸搴ㅥ戰昶っ㡡㔵㍥ㄲ搴㌸〶㔱愰㔸敡攳挳㘱㑦㘸昴昱ㄴ戲っ挸㐷㌰㠱㠲㠹ㄴ戰㌲㐸㠲㥡㠴㥥つ㡡攷搰昰〱㔵〷つ㐰戱㍡㐸〵㜵㠰㥡捣愰㔳ㄸ昴敦㄰戸㐱戱㝣挷〴㔵昲㕤㡦挵㍤ㄲ搴㕥っ挲㉡㥦㈲㔰搳㘱敤ㄹㄴ慢㠱㈴愸ㄹっ愲㐰戱㈴㐸愵㡣㠷㙡㐶捤㠴㐶㥦㐵㈱换㠵㝣〴戳㈹㤸㐳〱㉢㠸㈴愸扤搱㜳㠰昲摤㐶捤㠵〶愰㔸㐵愴㠲㍡㐰搵㌳攸㍣〶㘵捤㠱㑣㜶㕦昶慣㘴慢㜸摣搸㝤㌸搴㜳愸㕡㉥愱挰㠳搶昵ㅤ换㥡㔰㈸挰㠷㍣㍣㙡㍥攲㠱摥㠰戴攱愰㙤㙢ㅢづ㌲㔵扡捦㔹㘰晢㍥㡦〵昷ㅤ攸㍡ㅦ㠴㜴攳〸㡦㠹㔷摤昸扤昷㥣〷戶㍦ㄳ敦晡㜱㌸㝤㜸搳昶㐷㡡〳㘷㌵收摡㕡摢㕢ぢㅤ㐳敢㔱〴㌳㤴攷搷㈸㤴㤵㠵㈶㔶晤づㄱ㝤㤷挹㈷㔶搹挲㔳㔵㉥收敦捤〳ぢ㕡㕡㤷戴挸㙣慡摡㜹㥡ㄱ挹慢㑦ㅦ㉥㈶挰攵昰㌶〲昰㠲㍣㝥㑥㘷晤㌷㘸晢㔷〴㜹〰ㅡ㝦㘵摡㠱攸㡦慡㥤㔴㍢户㈱㤴㐹ㄶ攲改っ捥〵㔹㐸挷㔲戹㔴㉡ㅤ捥㐶㡤㜰㈶ㄴ捥㈴㜳搱㜸㔸㍢挸㤶㐶ㄳ改㐲㈱㤱㑣挶攳戹㔰㉣㥣つ㘵戲挹㝣㈶ㄲて㘷攳戱㑣㍥ㄱ〹〵㜹㘸㥢攱昵㠳攱愳ㅦ㠲㈶挸㈳摡搲㜴㈸㑤つ㌴昱昸㜶戱慡慡ㅣㅦ㝡㝥改㘱㘷㠴㈸ㄳ㔹㤱ㄳ㜹㘱㔴昶改㈳㐶戹㑥愰攱㌹㕣㙤㥦㠱㐰搳㜸戴扡敡㑡㘰晥㘵㑥挵㙢㤱捥晣攸愶攷昸㔴昲㘸〲挱ちㄸ㤸㤰㘶愰摤慣㜶㔲〳㝥ㄹ慦㝥㉢捦㤹愷ㄵ㘰敦〷扢㍣㈴㡦㔳㤸戶㙢㠷挳戲㈹㉣挵愷㈴搵收挳扣〹捣㡥戲㥤㘰愵ㄵ㕤敦攴㘲㠷戳㔹〰㤹㍥っ㡦㠴㠶㐱戹攲㥢㘱攲〳㜹慦㠶㤵㉦ㄶ㜱㉥㥥㈵愷㈸〶捡戴㔶㐸㑡捥㍢㜱㌶㘴㥣㝢挵㜳㐷㔷ぢ㍦ㄲ捥㤸㍢〱昴戹摡戴㌶昴捤戹㘳㘰晤ㅢ㤸㉦㐶㈲㙡挴愲昱㝣㈶ㅣ㡦攴ち昹㙣㈴㥤ぢㄵ㘲愱戸搶㙥㑢㐳愱㙣㌴㘴攰愴㤸㐶㈸ㄵ㑢挵搳搹㤸ㄱ㡤攵挳昹㜰㍡㥤㌶㜰㕡摣㘰㕦㉢扣摥〱ㅦ㝤ㄱ㥡㘰㍦㘵㕡㑣搳ㄲ㥡晡㉢㤳慤ㄲ㐱㥡㜰ㄷ㈷攱㈹㜰摤攲㌱㜶ㄴ搳攵ㄸ㌴㠱攰愶㌰攰㐱㤹㜶㉣㕡扦㜵昴㕢搸㡢搷搱㜲㔸㝣搶搱㜱㌰扢搷搱㘶㔶㜴㜳ㅤ敤挴㘵慦㠰㑣㥥㜶㔴っ㘴㕥㌴㥤〸㤳扤㡥㌶㠷㔵慥愳愳㤰慤扤㡥㑥㠶愴昴㍡㕡ち愹㜷ㅤ㙤愱ㄶ㝥㉡㥣戱㡥戶㐴㕦慥愳搳搰㌷搷㔱㌲㤶㡡㘵挳戹㝣愴㤰㡣攳ㄴ㤴愹㑣㈱㥣㠹㈵昳㠰㙥愴戲昱㜸㑣㕢搵㈵つ㠵戳㜹搴㐹愵昳昰㠹㠴っ㘸㈳昹㘸㍥㤵㐹㘵搲㌹扣捡㠳㕢㔹攱昵搳攱愳㥦㠱㈶戸戵㌲㥤㐹搳㔹㌴つ㔶㈶㕢㈵戶愳〹㜷搱攲㕣㐷攷搱攵㝣㌴㠱攰㄰っ攲㐱㤹㜶〱㕡扦㜵㜴㈱散挵敢攸㈲㔸㝣搶搱挵㌰扢搷搱㔰㉢扡戹㡥㐲㕣㈱㤷㐱㈶捦换㉡㠶㌳㉦㥡慥㠰挹㕥㐷㈳㘱㤵敢㈸敢㔸㐷㍡搷ㄱ㌷搵攲㌰摦搵㌱㑡㉤攷ㅡ攸戰㍡戶㐷㕦慥㡥㙢搱㌷㔷㐷㍡ㅥ㠹收搳戱㕣㉡㔱挸挵搲㜹㥣扥㌵ㄶ㡥挶㌲攱㐲㈴ㄴ挹收㘳㘹㙤戵㉤㡤愶愳挹〸㔶〹ㄴ㜹㈸戲㘹㍡ㅡ戹ㄴ摣戰㍥㈲㤱㈰㑢〰ㄸ㕥扦づ㍥晡ㅡ㌴挱ㅤ㤵愹㙢㜵散愴㑣戶㑡㡣愱〹㜷戱㥦㜳㜵摣挴㈸㌷愳〹〴㜷挱㈰ㅥ㘰㌷㍡㙤㘴慦ㄳ户㑥戸挱戱㙡戰㤳㡡㈴㥢戵ㅣ㑣攰㤱〸㌱㉣㑤㜷挳㘴搳㡣挰㉡㘹㑥昷愵戹㤷㉦捤愸㕡捥㝤〸〵㥡㌱昴㈵捤晢搱户㘸㈶戸扤㐹㠷昳昹㐴㈶㔶㠸㐴戲㤱㜸㍣ㄳ捥㘱㤳㤴㡡ㄷㄲ㐶㑥㝢挰㤶愶戲㐹㈳㥤挲挹㔹㘳愱㔸っ攷っ捥㐴㈳〶摥昴㐲搹戴㠱搳戲㐶㌳㐱搶〹㐸㥡て挲㐷㕦㠷㈶㤸㔰愶㉥㥡㐹㘵戲㔵㘲㌷㥡㜰ㄷ㝢㍡㘹慥㘷㤴挷搰〴㠲扢㘳㄰て晣㘹敥愱〶㍢愹搸㤳捤㌳㜴ㅤ㠷㐷㘲㑦㠶愵改㌹㤸㙣㥡ㄳ㘰㤵㌴㈳扥㌴㐳扥㌴㈷慡攵扣㠸㔰愰㌹〹㝤㐹昳㈵昴㑤㥡搹㠸㔱挸收㜳㌱㙣㈱㜲戱㔸ㄲ攷慤㑤ㄵ攲㠹㘴㉡ㅤ㌲ち㌸攵㜱㑥摢㘰㑢挳㤱㍣㌶晤搱〲㍥㉤攰扣收〹㑣㑣㌰捤愵㤲戹㔰ㅣ㥢㤹㙣㉥㔸㙢㠵搷㕦㠶㡦晥ち㥡㘰㥤㌲㜵搱㥣慣㑣ㄴ㐸愹搸㡢㈶摣挵昶㑥㥡慦㜳晣つ㌴㠱攰㌴っ攲㠱㍦捤改㙡戰㤳㡡挹㙣㍡改㕡㠷㐷㘲㈶挳搲昴ㅥ㑣㌶捤搹戰㑡㥡㕢晢搲摣搲㤷㈶㙢〵㘴ㄲㅦ愲〵捤扤搱㤷㌴㍦㐲摦愴ㄹち㈵㌲昱㐸㈶ㄷ挹㠶搳戱㝣㈴㤵㡤愶挲㐶㈸ㄹ㡥㘶昳㐶㈱㤲㡥㘹ㅦ摢搲㐸㍡㕢㌰㌲㠵㜴ㅥ攷慣㡥攵攳㐶㍡ㅡ㡥㘰攳㥢捤㈵攲戹㙣㈶㥡っ敥㘳㠵搷㍦㠱㡦扥ㄱ㑤㜰慥㌲㜵搱慣㔷㈶ち愴㔴散㐷ㄳ敥㘲ㄳ㈷捤㉦㌹晥ㄵ㥡㐰㜰㝦っ攲㠱㍦捤〳搴㘰㈷ㄵ㌳搹㝣㑦搷ㄹ㜸㈴づ㘴㔸㥡㝥㠴挹愶㜹㌰慣㤲㘶戹㤳㈶㍦㝦挸敤㘶㤹㉦㑤ㄶㄴ挸㈴㐴㤵愴㜹㈸晡㤲㘶㌹晡㈶㑤㝣敡㡣ㄶ㤲㠹㔸㌶㥢㡢挷昲㐶㌲㥢挸ㄸ㐶㍡㤳挰慢㌷㤹づ㠵㈲㕡㠵㉤挵戹㤶昳攱㜰㌲㡢㑦ㄵ搱㔸㌲㤶㐸ㄹ挹㔴搶挸攲攳㙣㍥㥥㡢㠴攲挱〶㉢扣㕥〹ㅦ扤ち㑤昰㌰㘵敡晡愸㤱㔱㈶㕢㈵昲㌴攱㉥晥晤㥤攳愳㐶㕦㐶改㠷㈶㄰㌴㌰㈸㥦〸㍦㙡攸晣㕣愱昳愳㠴㝥ㅣ㥡㘰㐱つ㜶㤲㕡㍤㥢〱㜴㥤㡢㐷㘲㍥挳搲㌴〸㈶㥢收ㄱ戰㑡㥡ㅦ㘱㠱敡㤳㠲捥㙦ㄱ㤲收〷戰㝡㍦ㄴ㉣㔰换搹ち愱㌰㌷㥢搰㤷㌴户㐶摦愴㠹戳㈲愶㔲㈱扣愸㜳搸㙥收搲戹㑣㉥ㄹ捦㐶㐰㌳㘲㘴㐰㉦愶つ戶愵㤱㔰㌴㤴て㘵戳㈹㥣摡㍡㠶ㄳ挶㐳㤴挹愷昸㕦㈸㘴ㄸ戱㐸戰搹ち慦㙦〳ㅦ㝤㕢㌴挱ㄶ㘵敡晡搰捦〲〶㈶㈱〵㔲㉡摡㘸挲㕤晣捤㐹㜳〴愳㡣㐴ㄳ〸戶㘳㤰㑦㔵攷㠷㙢㥤㥦愴㜵㝥㜸搶昹㔱㌹搸愱〶㍢愹攰㠹㉦昴搱㜴晤つㅥ㠹挵っ㑢搳㉥㌰搹㌴㤷挲㉡㘹扥攴愴㘹扦愷扦攰㑢㜳㤹㕡㑥ㄸ愱㐰昳㈸昴㈵捤〸晡ㄶ捤㜰㈶ㅦ㑡㘵㘲攱㐲〱敦㉥昱㘴㌶㤵挳ㅢ㍣晥愲㌸㌱扢ㄱ㑦㙢㔱㕢㥡捡㈴ち挹㈸㘰收㘳搰㐴ㄲ昸ㄲㄵ㡢㘴㔲搹㝣〴㌳㌴㥦㡦〴㡦戶挲敢㌱昸攸㜱㌴挱㘳㤴愹敢㤵捥㉡〷㐹搳㔶㠹攳㘸挲㕤㍣攱愴戹㍢愳散㠱㈶㄰㍣ㅥ㠳〰攷晦㑡㍦㐱つ㜶㔲㤱㘱㔳㑢搷挳昰㐸慣㘴㔸㥡㈶挳㘴搳㍣〹㔶㐹昳㝥㈷㑤㝢㙥摥敢㑢㤳昵ぢ㌲㠹㘹〸〵㥡愷愰㉦㘹㑥㐷摦愴㤹つ㘵ㄳ㠹㌴扥㘹收戳攱㔸㈸ㄲ捤愶㜳㘹㥣㐴摦㠸㘷㤳㤹㐲㌲㥤搳㘶搸搲㄰㌴愱㐴㈱て㠸攱㔸㉥㤴捥㐶㜱晤㠲㤸ㄱ㑢㘵㜹㜹㠰㑣㌴㜸慡ㄵ㕥㥦〹ㅦ㝤ㄶ㥡攰㘹捡搴㌵㌷㔷㈹ㄳ〵㔲㉡捥愴〹㜷㜱慢㤳㘶㍤挷攷愱〹〴㔹敥㈰㥦㠸摦摣㍣㕢つ㜶㤲ㅡ㑦挹愱ㅦ㐴搷挳㐹昳㕣㠶愵改㄰㤸㙣㥡攷挳㉡㘹㕥敢愴㘹捦捤慢㝤㘹戲挸㐱㈶㤱㐱㈸搰扣㄰㝤㐹㌳㡢扥戵摤捣㘵昱㜱㍥㘳㘰㝢㠹㡤㘱㍣㥦捤ㄸ㤸㠲㤱ㄸ㕥捣㜹扣搱愷戵㕣㤷㌴㠲晤〰㠵㐴㍣㔵㌰㜰攱㠰〸扥捤愵攲愹ㅣ㡣攱㘸㈶ㅡ捦愴㠲ㄷ㔹攱昵㍣㝣㜴〳㑤昰㘲㘵敡㥡㥢㤷㈸ㄳ〵㔲㉡㉥愷〹㜷㜱愱㤳收〲㡥㌷愱〹〴㔹ㄳ㔱㜲㙥㕥愹〶㍢㐹慤㤵㑤㍢㕤昹慢ㄸ㜱㌵挳搲戴〸㈶㥢收戵戰㑡㥡愷㌹㘹摡㜳昳ㄴ㕦㥡慢搵㜲㤶㈱ㄴ㘸㕥㠷扥愴㜹ㄴ晡搶㉢扤㤰㐹挷昰㠶ㄳ㠹㈴愳戱㜰愲㠰扤㈴㜸攳㌶愲挹㜴ㅥ㤷㘰㐸㐵戴愳㙤㘹㌶ㄴ㠹ㄸ昸㜴㡦扤㈴㤸㥤搸㈸㈴㔲愱㐸捥㠸㠵㌳愹㜰〴敦敥挱㌵㔶㜸晤ㄸ昸攸挷愲〹㕥慦㑣㕤㜳㤳㐵ㄵ昲㤵㑥㠱㤴㡡ㅢ㘹挲㕤晣搶㐹㜳〵挷㔷愲〹〴㙦挲㘰挹戹㜹戳ㅡ散㈴戵挵㙣㔶搱㜵ㄱ㘹摥捡戰㌴㥤〱㤳㑤昳㜶㔸㈵捤㌶㈷㑤㝢㙥㉥昴愵㜹㠷㕡捥㌹〸〵㥡㜷愲㉦㘹㥥㡢扥㐹㌳㤶捤挴挳愹㜴㈱㡣ㅤ㑤㤸㥢昸戸挴㡤㘶捣㠸㈴昰ㄹ㈸㥦挸㙢攷搹搲㝣㉡㕦〸攱㙢㔳㍡ㅡ㠹挷愲㈱扣敤㘷ち昱㤰㠱㙢っ愴ち㈹扣㍦〵搷㕡攱昵昳攱愳㕦㠰㈶㜸㤷㌲㜵捤㑤㔶㕥㐸㥡戶㑡摣㑢ㄳ敥愲攰愴㜹ㄹ愳㕣㡥㈶㄰扣て㠳㈵攷收晤㙡戰㤳搴㡥㘵戳㥡慥㍣㤹㠹㜸㤰㘱㘹㕡〳㤳㑤昳㈱㔸㈵捤〳㥤㌴敤戹㜹㠰㉦捤㠷搵㜲㝥㡦㔰愰昹㝦攸㑢㥡㌷愲㙦搲㌴㔲㠵〲㉥㜸㠲晤㌰㐶㌶㠶晤㉢㈹㈳ㄵ㠹ㅢ昸戴㠴慦㐴摣㈲㙡㌷搹搲㕣〸㙦昷昱㙣㍡㔹挸㈶㘲㤱㈴扥㌶挱㤲挵攵㐲㐲昱㝣㌴ㄳ㌱㠲㡦㔸攱昵㥢攱愳摦㠲㈶昸愸㌲㜵捤捤昵捡㐴㠱㤴㡡㈷㘸挲㕤捣㜶搲㕣换昱扢搰〴㠲㉣挱㈸㌹㌷㥦㔲㠳㥤愴戶㤲捤〳㜴㕤㐱㥡㑦㘳㔰搲㕣〷㤳㑤昳㔹㔸㈵捤㐹扥㌴㈷昸搲㝣づ㑥㌲㠹㐷㄰ち㌴晦㠴扥愴昹㈸晡㈶捤㉣㕥搲㜸㔳㡦㘶昰ㄶㅥ㡢㐴昲搹㘴挸攰㔷㜴扣ㄱ㘵㡣㔴㍣慢慤户愵ㄹ㑣搸㘴㉥㤹捣攵〰㍥ㄱ捥㘴愲㔹散摡捡ㄹ㄰挷㐲戹㝣㉡挸昲つ㌹敢ㅥ㠳㡦晥㌸㥡攰ぢ捡搴㐵昳㐵㘵戲㔵攲㘵㥡㜰ㄷ〹㈷捤㘷ㄸ攵㔹㌴㠱㈰敢㌴㑡搲晣戳ㅡ散㈴挸㔵㙣㌶搰昵㌴搲晣ぢ挳搲昴ち㑣㌶捤搷㘰㤵㌴㜷昶愵戹愳㉦捤搷搵㜲晥㡡㔰愰昹〶晡㤲收㙢攸㥢㌴㜳昱㘴㈱㤵挰㕥攲㔴づㄷ㑡挱搷挶㍣㍥〴㠵㘲昹㘴〸晦愲愹㠴昶扡㉤㉤㘰㑦㔳㍥㠵慦敡戸㔴㔱㉣㙤㐴昱〵搳挰摥改㔴愴㤰捡ㄶち戹㜸㤰㌵ㅥ㤲收ㅢ昰搱摦㐴ㄳ晣㥢㌲㜵搱㝣㑢㤹㙣㤵㜸㠷㈶摣挵㜶㑥㥡㥤㡣昲㉥㥡㐰戰ㄳ㠳㈵㘹扥慢〶㍢㐹敤㕣㌶ㅦ搳㤵攷㙣ㄱ晦㘰㔸㥡㌶挲㘴搳晣〰㔶㐹㜳㌳㕦㥡㐱㕦㥡ㅦ慡攵㝣㡥㔰愰昹ㄱ晡㤲收ㄷ攸㥢㌴㌱攱挲㤱〲㍥昴挴戱戵挴㤵㝥昰ㅤ㌳㥤㡤㠷攲昱㝣㈴㥦ぢ愷戲摡㤷戶ㄴ㤷愳㐹攴㐳戸㈰㑤㍣㥦㡣㘵戰慤捣〰㉤㜶攱攳㙤㉢㠱㍤㈷㤱攰挷㔶㜸晤㉢昸攸晦㐲ㄳ晣㐴㤹扡㘸㙥㔴㈶㕢㈵㍥愳〹㜷愱㌹㘹㝥捦㈸㍦愰〹〴㍦挷㘰㐹㥡㕦愸挱㑥㔲扢㠴㑤㠵㠶㠶㈷㠰ㄱ㕦㌱㉣㑤㔵㌰搹㌴晦つ慢愴昹摤户㡥敦㐲昶扢搰㌷戰㝡扦ぢ㝤慤㤶挳㑢挷㠱收㌷攸㑢㥡〱昴㑤㥡㌱散ㄵ捡ㄸ戹㜰扥㤰㡥攰㙢㑤〴㥢挴㐴㈶ㄴち㘵ち搱㡣ㄱ㌷ち㕡㕦㕢ㅡ㑡愴㜸㔰愴㠰慦敡㠵㔸ㄴㄷ㜲换㈵挲㔱㙣㍤㌳㤹㝣㌴㤱挸㈵㠳摦㕡攱昵㝥昰搱晢愳〹㝥愷㑣㕤敦㐲摦㉢ㄳ〵㔲㉡㝥愲〹㜷昱㑦㍣つ㝢㈷昶〰㡥て㐴ㄳ〸晥㡣㐱㐹搳㙦㡦ㅣ㐷攴㘰㈷愹㕤捤㘶㌰㕤慦挲㈳㈱换㐰㘸摡ㄶ㈶㥢㘶㈵昴㤲收㍢扥㌴晦敥㑢戳㑡㉤㘷ㄸ㐲㠱愶㠶扥愴㌹ㅣ㝤㤳㈶㍥ㅥ攱〳㔲〸ㄷ晤挱㈷捣㜸㌴㤲㌶挲攱㜰㈱㤳㐹愷ㄳ摣㜰㈶戵ㄱ戶㌴㥣挳愷晢㜰慣㠰㕤㥢昹㔸㈸㤴挳㍢㝡㈴㠲㘳〳戱〲摣昰扤㍤搸挷ち慦㡦㠴㡦㍥ち㑤戰㕡㤹扡㘸戲慥㐴㙥て㙣㤵攸㐷ㄳ㘹晥搹㐹㜳㌴愳㡣㐱ㄳ〸昶㠷〰㝦晥摦㠵㌶㔱㠳㤲㈶捦㈳愳㐷改㝡㍤㘹捡㕡ㄱ㥡攲㌰搹㌴㌷㠳㡢愴昹戴㉦捤愷㝣㘹づ㔰换㐹㈳ㄴ㘸づ㐴㕦搲摣つ㝤㤳㘶㤶㍢㠶㤳戸㕡㕢づ㍢攳戸户㌸㤳〴戱㔴㈱ㄷ挵戱户㕣㈱慣敤㙥㑢㤳昱㘴㌴㘷㈴挲㜹散搳㡣愵㔲昸㥣㡦晤晢搱ㄴ㉥挲ㄴ㉡挴㌳㜹㈳㌸挸ち慦敦〱ㅦ㝤ㅣ㥡攰收捡搴㐵㜳ぢ㘵愲㐰㑡〵慢㑢㈴捤㠷㥣㌴㙢㌹㕥㠷㈶㄰ㅣっ〱晥晣㘹㙥愳〶㈵㑤㥥㤴㐶㥦㐱㔷㥥攷㐶㙣㠷㐱昹㑡㥦〵㤳㑤㜳㈸慣㤲收㥤扥㌴㙦昷愵挹戲ㄲ晣攱搷㌹〸〵㥡㉣㈱㤱㌴攷愲㙦搲㉣ㄸ昹㌰㄰㈵挲昱㔴㍥㠶敢㜰愵㜳㠵㘴ㅥ㘴戱㡢㌳㤶换攴戲㕡扤㉤㑤㘳捦㝢㌲㔶挰㉢ㅣㅦ搹ㄳ㌱㝣㑥㉡攰愰㐸㈱㥥换㠴搳攱㘴㈱ㄶㅣ㘱㠵搷攷挱㐷摦ㄷ㑤㜰愴㌲㜵搱ㅣ愵㑣ㄴ㐸愹搸㤱㈶捥捤敢㥤㌴て攲昸挱㘸〲㐱㔶愱攰捦㥦㈶慢㔳攴愰愴㜹㌷㘵㌹扡摥㐵㥡㘳㌰㈲㘹ㅡ㌰搹㌴挷挲㉡㘹㕥敡愴㘹㝦摥扣搸㤷收慥㙡㌹㡤〸〵㥡慣㌳㤱㌴㡦㐰摦愴〹㌲挹㌴㕥户搹㔴㈱ㄶ挳㐶㌴㥢㡥愴㔳搸戳㤹㡤㘶昱戵ㅤ晢㌷ㄷ搸㔲㕣㠵㈳ㅢ㑦㠵ぢ改㄰づ㍢㈵つ散ぢ㑤㈴昲㤱㕣ㅣ㝢攱戱㌶ち昱㈰㉢㔸攴㙢戸〹㍥㝡㌳㥡㘰㐴㤹扡摥㠵愲捡㐴㠱㑥愹㐸搰㐴㥡㘷㍡㘹戶㜳扣〳㑤㈰㤸㠴〰㝦晥晢㤰㔸挲㈲〷㈵㑤㥥㉥㐷㍦㥡慥㍣〳㡦㤰愵㈹㌴ㅤ换〵搱挲晢ㅥ搰㑢㥡㈷㌸㘹摡晢㌷㡦昳愵㌹㑥㉤攷㜸㠴〲捤㍤搱㤷㌴㑦㐰摦愴㤹挱扥㌵㙣㈵㜱慤㍥〳ㄳ㉤㥥挵扢㄰㕥戶㤹㐲㍥㥣㈰搳愴戶愲㑢㥡㑤㘵㜲〹ㅣ㍦捤㠵昰〱㌳㥤㑣攳㥤㍣ㅥ挱㜱㡦㈸昶㠴㘰㕢ㅢ㘴㤹㡢愴戹ㄲ㍥晡㠹㘸㠲ㄳ㤴愹㙢晦㈶㙢㕤愴㡡〲㥤㔲㔱㐷ㄳ㘹㉥㜶搲㕣挵昱搳搱〴㠲㤳㈱挰ㅦ㤸愰㜵敦摦㘴㥤㡢ㅣ㤴㌴搷㔳㜶ㅥ㕤ㅦ㈵户扤㌰㈲攷收〵㕣㄰㉤扣戳㝥㐵搲㍣挲㐹搳㝥㑦㥦敦㑢㜳㠶㕡捥㈵〸〵㥡㌳搱㤷㌴㉦㐵摦㥡㥢昱㜰っㅦ㠴㜲搹㄰㘸ㅡ愹㕣㈶㥦㡤㐵昰戶ㅤ㑦㘰攷㄰㜶慥㙢㤷㜵㐹愳㌱㝣㐵捡攰扢て昶攰愵ぢ㐶㌶㠲㝤昰㐹ㅣ挸捥ㄷ㜰㤱㐹ㅣㄷ㥡㘵㠵搷㉦㠷㡦㝥〵㥡攰㙣㘵敡㝡愵捦㔱㈶ち愴㔴捣愵㠹㌴て㜵搲㕣捤昱敢搰〴㠲昵㄰攰捦晦㤵㍥㑦つ㑡㥡㑦㔳㜶ㄳ㕤㜹㙥愰攰扥㙡昰ㄶ㤸晡㔷㔴戱扣㘳㜷㔷ㅤ㠴晦愹㐰㐶扢慦挱㌲ㄹ搷㔴㘱㕤㈷慥捡㘶㉣㌳捦ㅣ㔰㔹扥摢㝦ㄶ㡢㤵ㄶ㍣㜱〸敦㔵㜳昱慣㝦㐵ㅣ捥㡦慥ちㅡ㐶ㅣ㠲扢㝥ㅢ㥥㜰搵挱㜸扡㈱扦ㄴ扢扢昶㉡ㅣ换〶㌵㑦㙢㐷ㄱ〶慥攱㍢慦㜵愲㝤〱搸㑤㔵㜱挶㘸㜵㘹㤰㔱㕤㤶㠹搹㜶㥣㜴愶挳㔰㙥㜳摡㙣㍦㕣㙡〳搵㌸ㄸㄸ捤ぢ㠹っ敡敡㌹捥扣㌰戸换㍡慤愵ㅤㄷ扤㌱昲㉡㘲㍢捥㐴㔰㔹㕥㈱㝣㑦㠶㘲㕤敡㤵愷㕡㘰㌴㕣昶㘶㕡㥥〰〶晢㥣㜷㘲㔲㘳㠷㍣㙦换㌶ㄸㄷ㍡㑢㝢戴㍢昰㙣戵㜱㈳㈷㡦㑣挵慢㘶㘳㐵晣攲㘵ㄴ㘳攷ㄲ㌹㌷〲晡㕡〴ㄴ㠷㈰㌴搹ぢ晤㈰㉥攴㙥㜳㈱戳戰㄰㌱ㅤぢ攱㠲㌰摦愱扥㠷㙡㙥戸㘹㘲〰挱捡ㅦ㌵㕥㤳㐳〷摦ㄱ㜰攲㠸愲摢㘷攳慤敥〴昳晦㙡敢晦攰㠴㥡扣昲㌸㐴っ㍢㜷㘲搵摦㤷㕦昵昹㡤扢㡦扡攲戶㥦慤晦㤷扦扦摦戶敢㉥㕤搵㌱㝥㡢愹摢㍦ㅣ摦攷㌷攳挵〲㜸㡣㐲ㅣ晤㙤㌶敦戰攱㉢㐹㑣㐶㐶慦攱搴ㄴ㥥㡢㔴搴㔹〳敥㡢㔴〴㥢ㄱ〹㝦㌸㈶㡣㝣晢㔷〸搶挳昰〵㈷㈶挱㠳戳㕣㑥捣㠷昹㤴㍢㘰㌶〱戵攱㤱昶〸㙣㔸ぢ搳㐷㈶㈳㘲㑦〸ㄵ㡤㠰扥㥥敡㐵戶扡㥤敡挷㑤昵㉣慡㜷戳搴㈶捥㈷愹收㤶㕢〵㄰㑢慣づ挷㙢㡥㐶愷㜷㌸㡦㔱ㅥ愵㜰ㅡ攷㍥㝡晦㐶晤昹昱㑦㝥㈹㍥晦昷㠶㑢挶㡢ㄵ昰昰挳ㄹ㐷愲扥㌸㘳搶㠰晢㤲ㄷ挱ㄳㄱ〹㝦㌸愶㡤㘷〵㥣㉣㕤㤱㌸㈳昰戰㜱㍥捦愷㝣㍡㠶㑣㥣慣㘷搱㕥㌴〱捤ㅣ㤹㡣㠹戱ㄶ㈰㜳㜶㙥愰晡っ㕢扤㡡敡㔷㑣㌵㜰挶挴捥㤶摡挴昹㉡搵摣㜴摢㌸捦戲㍡ㄲ攷㜹攸昴づ攷昹捡愳ㄴ捥㈹挶戰㈵㉦㥤㝢摢昸㐵捦っ㝥攳昴㐵㤸㥤㤷挱挳て攷㈸㡢㥡㘷㜶㡥戴〶摣ㄷ搰〸㕥㠱㐸昸挳㥥㄰㍣㉢攰㘴改㠹挴㌹ㅣㅥ㌶捥户昸㤴慦挳㤰㠹㤳昵㈸摡摢㈶愰摡㤱挹㠴搸捥〲㘴攲散愴㝡㡤慤㕥㑤昵㝢愶ㅡ㌸ㄳ㘲㙢㑢㙤攲㝣ㅦ㈳㌵㌷㐱搳㍢㘸㌷㉢㡦㔲搰扥捤㥣搶㈷戶改㠹て挷戶ㅦ㜸摣〷捦敦㍢㕥慣㠵㠷ㅦ戴㐱ㄶㅢて戴㠱搶㠰晢愲ㅢ挱扢ㄱ〹㝦搸㕦㠳摣〱敤㍥㜴㈴戴捤攰㘱㐳晢㤴ㄸㅥ挴㤰〹㡤㘵㈷摡攷㈶㠶愹㥣㔵㥢㔸ㄸ㑣㘸㕦㔲扤捥㔶㍦㐰昵扦㑣戵㥣㠳〱㑢㙤㐲晢ㅡ㈳㌵敢愱改ㅤ戴挷㤴㐷㈹㘸㥥㤹昶っ㍣晣愰㔵㔹㙣㍣搰㉡慤〱昷㠵㍡㠲捦㈱ㄲ晥㜰挰ㅦ戹〳ㅡぢ㐹㈴戴㜲㜸搸搰㝥㈶㠶㤷㌱㘴㐲㝢〹㡦㌴㕥㐵ㅡ摢㐱㌹㜷㝥晡挶昹㐶㔱㠱ㄱ昱㡡慤摥㐰㜵㤵愹㥥挱㤹昶㥤愵㌶ㄱ昷挱㐸捤敢搰昴づ摡ㅢ捡愳ㄴ㌴捦㑣敢㠴㠷ㅦ戴㝦㈱ㅤ摦慤摤㔷搶㠰晢攲ㅥ挱昷㄰〹㝦搸ㄹ㠴摣〱㡤昵㈲ㄲ摡ㄷ昰戰愱搵㄰挳㈷ㄸ㌲愱戱㠸㐴摢搴挴〰㘸㈹昱㑦ぢ㠳㌹㜷〶㔰扤搱㔶㝦㑣昵㈰㔳㡤ㄷ㜳㑡㝣㘴愹㑤㘸㕢㘰愴收㑢㘸㝡〷敤㉢攵㔱ち摡㡤昵㘷ㅦ戸挳㤹㑢ㅦ㥥戱改㍤ㅦ㜵㉣㙡ㅤ㉦扥㠷㠷ㅦ戴昷㉣㌶㥥㤹昶慥㌵攰扥㈰㐸昰㐷㐴挲ㅦ㜶㔹㈱㜷㐰ㄳ㐸㕤㐲㝢〷ㅥ㌶戴㈱挴㔰㠹㈱ㄳㅡ㙢㐵戴㘱㈶〶扣㐵㐴挴摦㡡㌰㡣愰扡捡㔶㔷㔰㍤捡㔴〳㜱㐴扣㘶愹㑤挴㍢㘰愴愶㉦㌴昸敢挵挷㤴㝥捡愳ㄴ㌴捦晢敡〰㜸㡣攲㔳㜵㝤㑣㜹挵㘲攳㠱昶戲㌵攰扥㠸㐸㜰㄰㈲㐹㘸扢㈰㜷㐰㘳昵㠷㠴昶ㄲ㍣㙣㘸扢ㄲ挳㌶ㄸ㌲愱戱㈴㐴ぢ㉢っ愹愴昸㔳ㄱ㠶㈸搵摢摡敡挱㔴挷㑤昵戴㤱㔰㍦㙤愹捤㤹㤶挴㐸捤〸㘸昰搷ぢ㘸㈳㤵㐷㈹㘸昷㙥㜷攲挷晢摣晢搰昸て昷㝦㝡攷㌹换敥ㅢ㉦㐶挳㘳㤴て戴挷㉤㌶ㅥ㘸㡦㔹〳敥ぢ㡦〴㜷㐱㈴〹㙤ㅣ㜲〷㌴ㄶ㜹㐸㘸㡦挲挳㠶㌶㥥ㄸ㘲ㄸ㌲愱戱昲㐳㥢㘸㘲搸㡢㙦〴てㄵ㘱愸愵㍡㙥慢愳㔴㑦㌶搵昲㡤攰㝥㑢㙤捥戴愹ㄸ愹搹ㅤㅡ晣昵〲摡ㅥ捡愳ㄴ㌴捦ㅢ㐱㉤㍣㐶昹㐰扢摢㘲攳㠱㜶㤷㌵攰扥㔸㐹㜰㌲㈲㐹㘸戳㤰㍢愰戱㤶㐳㐲扢ㄳㅥ㌶戴㌹挴㌰ㄳ㐳㈶㌴ㄶ㜸㘸晢㈸っ㤸㍢户ㄶ㘱愸愷㝡㤶慤㥥㐱昵扥愶扡㤶㌳敤㐶㑢㙤捥戴晤㌱㔲㔳てつ晥㝡〱㙤㥥昲㈸〵捤㌳搳づ㠲挷㈸ㅦ㘸㙢㉣㌶ㅥ㘸搷㔹〳敥ぢ㥣〴て㐱㈴〹敤㄰攴づ㘸ㄹ昴㈵戴㙢攱㘱㐳㙢㈰㠶㍣㠶㑣㘸慣攳搰㌲㈶〶昹㐶㜰愵㠵挱㥣㍢㌹慡つ㕢㥤愳摡㌰搵㔳昸㐶㜰愹愵㌶愱ㅤ㡥㤱㥡〵搰攰慦ㄷ搰㥡㤴㐷㈹㘸㥥㌷㠲㜶㜸㡣昲㠱㜶㠱挵挶〳敤㝣㙢挰㝤㔱㤴攰㈲㐴㤲搰㥡㤱㍢愰戱㌲㐳㐲㍢ㄷㅥ㌶戴㔶㘲㌸〶㐳㈶㌴㤶㙢㘸㐷㥡ㄸ攴㜷搳㌳㉤っ㈶戴㜶慡㡦戵搵㐷㔳扤挸㔴捦攰㌷搹搳㉣戵〹㙤〹㐶㙡㔶㐰㠳扦㕥㐰㕢愹㍣㑡㐱昳㝣㕦㕤〵㡦㔱㍥搰㑥戴搸㜸愰慤戴〶摣ㄷ㔲〹㥥㠱㐸ㄲ摡戱挸ㅤ搰㔸㠰㈱愱㥤〰てㅢ摡㜲㘲㌸ㅦ㐳㈶㌴㔶㘵㘸挷㥢ㄸ昰㝤㌵㈶㝥㕢㠴㘱〵搵ㄷ搸敡昳愸㍥搱㔴换㙤摡㔱㤶摡㐴㝣㌲㐶㙡㉥㠳〶㝦扤㠰㜶戹昲㈸〵捤戳㑤㕢つ㡦㔱㍥搰ㄶ㔹㙣㍣搰㍡慣〱昷挵㔷㠲㙢㄰㐹㐲㍢〳戹〳ㅡ敢㉣㈴戴㌶㜸搸搰捥㈲㠶㥢㌱㘴㐲㘳昱㠵㜶㡥挲㠰慤㔴㑢ㄱ㠶昳愸扥挵㔶摦㐴昵〵愶㝡ち户㘹㐷㔸㙡㜳愶㕤㠴㤱㥡戵搰攰慦ㄷ搰敥㔲ㅥ愵愰㜹戶㘹て挰㘳㤴て㌴挳㘲攳㠱㤶户〶摣ㄷ㙣〹慥㐳㈴〹敤ち攴づ㘸㡦愰㉦愱㘵攱㘱㐳扢㡡ㄸㅥ挳㤰〹㡤㌵ㄶ摡㌵㌶㠶戸㌸戴〸挳㙡慡ㅦ户搵敢愹㕥㘳慡攵㡢昹㐰㑢㙤捥戴ㅢ㌰㔲昳っ㌴昸敢〵戴㘷㤵㐷㈹㘸㥥㤷攷〶㜸㡣昲㠱戶慦挵挶〳㙤㥥㌵攰扥挸㑢昰ㄵ㐴㤲搰㙥㐱敥㠰挶慡〹〹㙤㉥㍣㙣㘸户ㄱ挳ㅢㄸ㌲愱戱㤴㐲扢挳挴㠰㑦㕥㜱㌱摢挲㘰捥㥤戵㔴扦㘹慢㕦愷晡㙥㔳㙤敥㥤戳搴㈶戴㝢㌰㔲搳〹つ晥㝡〱敤㕤攵昱㡢愱㝤っ㡦㔱㍥搰㈶㕢㙣㍣搰敡慣〱昷㠵㘱㠲ㅢㄱ㐹㐲㕢㠷摣〱㡤挵ㄱㄲ摡㈴㜸搸搰ㅥ㈶㠶慦㌰㘴㐲㘳挵㠴昶㠸㠹愱㡥㉦戸㍤㉤っ㈶戴昵㔴晦换㔶㝦㐹昵攳愶ㅡ搰㤲㘲㌷㑢㙤㐲㝢ㄲ㈳㌵摦㐳㠳扦㕥㐰晢㐱㜹㤴㠲收㜹㜹㔶攰ぢ昴㈸ㅦ㘸㜱㡢㡤〷㕡捣ㅡ㜰㕦㑣㈶㔸㠵㐸ㄲ摡㜳挸ㅤ搰㔸〳㈱愱㐵攰㘱㐳㝢㥥ㄸ晡㘱挸㠴挶挲〸敤㐵㠵〱㕦挱挷ㄶ㘱搸㐰㜵㝦㕢摤㤷敡㔷㑣㌵摥㌶ㄲ㘲㘷㑢㙤㈲㝥ㄵ㈳㌵〳愰改ㅤ㌴㤶㍣㐸㡦㔲搰㍣㕦搸〷挳挳て摡㈸㡢㡤〷摡㐸㙢挰㝤〱㥡攰戶㠸㈴愱扤㠹摣〱㡤愵づㄲ摡㜰㜸搸搰摥㈲㠶㤱ㄸ㌲愱戱晥㐱㝢摢挴㔰挷㜷捦敤㡡㌰㜴㔲㍤捡㔶㡦愰晡㍤㔳㉤摦㍤户戶搴收㑣㝢ㅦ㈳㌵愳愱改ㅤ戴㌱捡愳ㄴ㌴捦扢㘷ㄴㅥ㝥搰〶㔹㙣㍣搰〶㕡〳敥㡢搶〴攳㠸㈴愱㙤㐴敥㠰挶㡡〶〹㙤㌳㜸搸搰㍥㈵〶㔶ㅦ㤸搰㔸收愰㝤㙥㘳㐸㠸㑤㡡㌰㝣㐹昵㌸㕢扤㍢搵晦㌲搵㤳㌹搳〲㤶摡㥣㘹㕦㘳愴愶ㄶ㥡摥㐱慢㔳ㅥ愵愰㜹㘶摡っ㜸昸㐱慢戲搸㜸愰㔵㕡〳敥ぢ摤〴㘷㈱㤲㠴昶㈳㜲〷㌴ㄶ㉥㐸㘸攵昰戰愱晤㑣っ㉣㌲㌰愱戱㥡㐱ㄳ搵㘸攴晥戴㤸昸改敢愲晤㘹ㄸㄱ晢摡敡㝡慡慢㑣昵㌴捥换敦㉣戵〹慤て㐶㙡づ㠲愶㜷搰㔸愷㈰㍤㑡㐱昳捣戴ㅣ㍣晣愰晤ぢ改昸敦㑦戳〶摣ㄷ挷〹ㅡ㠸㈴愱昵㐷敥㠰挶晡〴〹敤ぢ㜸搸搰㙡㠸㠱〵〲㈶㌴ㄶ㉤㘸㥢㥡ㄸ攴愶晤㥦ㄶ〶昳〵㌷㠰敡㘶㕢扤㠰敡㐱愶ㅡ〷搰㤲攲㈳㑢㙤㐲摢〲㈳㌵敤搰昴づㅡ换ㄱ扡㠵收㜹㈳㌸ㅡㅥ㝥搰摥戳搸㜸㘶摡扢搶㠰晢㠲㍡挱㘳ㄱ㐹㐲摢ㄶ戹〳ㅡ换㄰㈴戴㜷攰㘱㐳ㅢ㐲っ慣〳㌰愱戱㌶㐱ㅢ㘶㘲挰㔶ち晢搳㉣っ㈶戴ㄱ㔴㥦㘸慢㔷㔰㍤捡㔴㘳愶㘱㝦㥡愵㌶愱敤㠰㤱㥡㔵搰昴づㅡ慢づ扡㠵收搹㥦㜶ㅥ㍣晣愰扤㘲戱昱㐰㝢搹ㅡ㜰㕦㠴㈷㜸〱㈲㐹㘸扢㈰㜷㐰㘳戵㠱㠴昶ㄲ㍣㙣㘸扢ㄲ〳㉢〳㑣㘸㉣㐱搰挲㈶〶㐰㑢㠸㍦㔹ㄸ㑣㘸㔱慡慦戰搵㤷㔱ㅤ㌷搵㠰㤶㄰㑦㕢㙡ㄳ㕡ㄲ㈳㌵慢愱改ㅤ㌴ㄶㄷ㜴ぢ捤戳㑤扢〹ㅥ㝥搰ㅥ户搸㜸愰㍤㘶つ㜸㉥摣㜳ぢ㈲昵㜴攱ㅥ㥥昰挲㘸㤷ㄷ㤷愹挱攷㥣慡〲㑦㤴搰户㘰㥡㔹㐲㠰㤳㜴㌴㌶㌵挹昳㕢昴挳㜵㌶摡ㄶㄸ㙤㌳㜱㌹ㄹ㕣㕤愳扥戱搹㍡㙤〲㉥㌳挳换ㄶ愸㉢㌹攸戲㐷㘷慤㌰愷つ㤷㜶攸㔳㤸搶㡥换〰攵慢㥢昷捥㜴㜴ㄸ㙤㉤晦ぢㄷ攱挰ㄹ㐷㜸㠶㐶摣捣换㙦昸㥥散㠳㘷昱昰㍤㕣㉦㠹㡤敤攲㌱ㄳㄷ㠸㘱㕤㐴㌹㉦捦昱㥦㕤ㄱ㐸ㅢ㠷㈹愶㉥〹㤰㜷㕣㜰愶㔲㍣㡡㔵㙣搶搳ㅥ㔷昶㌳㔳㘶㈵㠰㍥㥥㤳㜵〲㥡ち㥣攸㐲搶昰愰〹攸ㄳ㘱㤱㘷挷㤱㑤㔹ㄵ慢㌴摣㑦㡥愷㕦攱㐹昲捡慡㤶㌴收㍢收㙢昳㡤挶挳攷㜷攰㌴㉢㝤昹㡣搵慤㜲㉤㕣扢㉢㜲攰ぢ愹㑦㜳㐳愶慤㉤戳慣扡戹愱挹㘸㌹扣㘳㝥㜵挳㘲搴㜴攰㐲㌹㜸戳慣慥慥搶㙢㤱てㄷ挵扢㘰㌱〲愳敡㜵㤶㤵㌵づ㘲ㅤ㉣㥣慤摡㘴㔸晤ㄱ摣敦㡢㘰㉡昴摡㕥㘸㡡ㄱ㑣㠳挵㠱㐰戰ㅥ㠰ㄸ搴㑤慣㐷㐷愶㌱〳㑡㍢㌹ㅥ摡㤷搶㤹㤶㔵㈶昷ㅣ慣㌲戹㔹戰晡㈷㜷愷㙦㜲㜳愰搷昶㐶㔳㥣摣㍥戰㌸㤳攳搱昵愲攴㌶愸㌴敡愱戴㤳攳㠱㜲㤹摣㍣换㉡㤳㝢搳㑡㑥㘷㜲㤵攲㐶摦㐴昶攷ㄲ㤹㐸搷㈴昹つ㑤㍣㠵㤲㌹㐹〴㡦㐹ㄷ㈵搱愹ㄶ㜷㄰㤴㜶ㄲ㍣扣㉣㤳㌸搸戲捡㈴㌶ㄶ㈷㜱慤㙦ㄲつ㕣㘲㜱ㄲㄹ㔷ㄲ㥦扡㤳昸㔲㉤㉥攷㑣㠲㠷㙢㘵ㄲ㜹㘷ㄲ㍦ㄶ㈷㜱愹㙦ㄲ㠷㝢㤳㘸㜴㈵挱㘳愶㐵㈴㉡㌰㡦攵攲ㄶ㌸ㄷ搷㐷㔹㥢㉣慢㥣摥晤㘱攵㕣戱㔶挷戹扥㐹戴㝡㤳㌸搲㤵㐴つ攲ㄴ㈵㌱㐰㉤慥摤㤹挴ㄶ捡摡攱㑣㘲㕢㤵〴㕦㑤㤵攲㌴摦㈴㤶㜰㠹㝣攵㜴捤㠹㘵㌴㌹收挴㄰㜷ㄲ㈳搴攲㡥㠶搲㥥ㄳ㍢㈸敢㌱㤶㔵捥㠹㕤㔴ㄲ摣慡㔵㡡ㄳ㝣㤳㔸捥㈵㜲ぢ搶㤵挴昱㌴㌹㤲搸搵㥤㐴㔴㉤㙥〵㤴ㄲ㍡摤㤳捡扡搲戲捡㤱㜱㉡〹昳搵㜱㤴㙦ㄲ㈷㜳㠹挵ㄳ昳㔴㔷ㄲ攳摤㐹搴慡挵慤㜲㉥㙥慡戲㥥㙥㔹㈵㠹㔹㉡〹㤳㐴㥢㙦ㄲ㘷㜱㠹挵㈴捥㜱㈵㌱挷㥤㐴扤㕡摣㜹捥挵敤慦慣攷㕢㔶㐹攲㄰㤵㠴㐹攲〸摦㈴㉥攲ㄲ㡢㐹㕣攲㑡愲挱㥤㐴㑥㉤敥㌲㘷ㄲ㠷㉢敢攵捥㈴㥡㔵ㄲ㈶㠹慣㙦ㄲ㔷㜱㠹挵㈴慥㜱㈵搱敡㑥愲㕤㉤㙥戵㌳㠹㈵捡㝡㥤㌳㠹㘳㔵ㄲ㈶㠹〳㝤㤳戸㠱㑢㉣㈶昱㝢㔷ㄲ换摤㐹慣㔰㡢扢挹戹戸㤳㤵昵㘶换㉡攷挴ㄹ㉡〹㤳挴㕣摦㈴㙥攳ㄲ㡢㐹摣攱㑡攲㉣㜷ㄲ攷愹挵慤㜵㉥敥㈲㘵扤换戲捡㌹㜱㐵㜱ㄲ搳㝤㤳戸挷㥢挴㝤慥㈴慥㜲㈷戱㕡㉤敥〱攷攲㙥㔰搶〷㉤慢㈴㜱㑢㜱ㄲ㤳㝣㤳㜸搸㥢挴㈳慥㈴㙥㜳㈷戱㔶㉤㙥扤㌳㠹㝢㤴昵㌱㘷ㄲ敢㡡㤳搸捤㌷㠹㈷扤㐹晣搱㤵挴挳敥㈴搶慢挵㍤攳㑣攲㐹㘵㝤搶㤹挴㜳㉡〹㜳㘲㐶㝣㤳㜸㥥㑢㉣㥥㤸㉦扡㤲㜸摥㥤挴〶戵戸つ捥挵扤慡慣㉦㕢㔶㌹㈷摥㉣㑥㘲㘷摦㈴㕥昵㈶昱㔷㔷ㄲ㙦戹㤳攸㔴㡢㝢摤戹戸昷㤵昵つ换㉡攷挴挶攲㈴㠶晢㈶昱㤶㌷㠹户㕤㐹㝣敡㑥攲㑢戵戸㑥攷攲扥㔶搶㜷㉤慢㈴昱㘳㜱ㄲ㕢晢㈶昱扥㌷㠹て㕤㐹晣散㑥愲〲〲昹㜹攲㘳㙢㜱昲㌹昷㔱搶㑦㉣慢㑣愲㍦㍡昲昳㠴戹㥤搸捣㌷㠹㑦㈱㜲㙤㈷㍥愷挹昱㉥㕡㠳㝥昱攷〹ㄸ㘴ㄲ㕦攲㠱㕣ㄴ摦㐵户㔰搶慦㉣慢ㅣ搹ㄶㅤ㤹㠴昹㜹㈲攰㥢挴搷㄰戹㍥㑦㝣㑢㤳㈳㠹㈱攸ㄷ㈵㌱〲〶㤹挴昷㜸㘰㈷戱㠳戲晥㘰㔹攵挸㉥攸㌸㍥㔹㤵晢㈶昱㌳㐴慥㔷㠷挰㜵昹㥣㐹散ち㐹㔱ㄲ㔱ㄸ㘴ㄲㄵ㔰摡㐹㈴㤵戵搲戲㜲愴㙡㍣慣扦昸敢㈰㔷敢〰㝣㜱㙥㌲㜲扣㙣攸㈴㕣㝣㜲㜴ㄳ扥搶晤㠲㙢㝤㔶㘱愱㘲㈲ㄶ挶ㄸ扡挶ㅥ㔷て敥㌵戵㤶戵㥡摦扤㙡敡㔴㑦㈶㍥ㄵ㍤愶愸昷愱挷㌴㙢㑣慦㜶晡捦㔰ㅥ搲㝦愶敡㐹晦㌹攸㐹㝦㥤ㅥ晢㈸晦㠰搳扦㕥㜹㐸晦㜹慡㈷晤昷㔷晥㝤改昱ㅢ攵摦捦改㝦㤰昲㤰晥〷慢㥥昴㙦㔰晥晤改㤱㔱晥㥢㌸晤㜳捡㐳晡攷㔵㑦晡ㅦ慥晣㙢攸搱愸晣㠳㑥晦〵㑥㡦㥡㈶搵㘳㌴搱慡晣㌷愵挷㤱捡㝦㌳愷㝦扢昲攰ㄲ㙢㍡㔴㑦晡㉦㔱晥〳攸戱㑣昹て㜴晡ㅦ敤昴愸㌹㐶昵㘴晥换㤵晦㈰㝡ㅣ慦晣㌷㜷晡慦㜰㝡搴慣㔴㍤戹晣㤳㤵晦ㄶ昴㌸㔵昹㙦改昴㕦攵昴愸㌹㕤昵攴昲捦㔲晥㕢搱攳ㅣ攵扦戵搳晦㍣愷㐷捤昹慡㈷㤷㝦㤱昲ㅦ㑣㡦㑢㤴晦㌶㑥晦换㤴㠷攴㜷戹敡㐹晦慢㤴晦戶昴戸㐶昹㙦攷昴㕦慤㍣愴晦㜵慡㈷晤㙦㔰晥㐳攸昱㝢攵㍦搴改㝦㤳搳愳收㘶搵㤳捦晦㌶攵㍦㡣ㅥ㜷㈸晦攱㑥晦戵㑥㡦㥡扢㔴㑦㉥晦ㅥ攵㍦㠲ㅥ昷㈹晦㤱㑥晦〷㥣ㅥ㌵て慡㥥㕣晥挳捡㝦ㄴ㍤ㅥ㔱晥摢㍢晤搷㉢て㉥戱收㌱搵㤳晥㑦㉡晦ㅤ攸昱㐷攵扦愳搳晦ㄹ攵㈱晤㥦㔵㍤改晦扣昲摦㠹ㅥ㉦㉡晦㥤㥤晥ㅢ㥣ㅥ㌵㉦慢㥥㝣晥慦㉡晦搱昴昸慢昲ㅦ攳昴㝦摤改㔱昳㠶敡挹攵扦愵晣㜷愱挷摢捡㝦慣搳扦搳改㔱昳慥敡挹攵扦慦晣㜷愵挷㠷捡㍦攴昴晦㔸㜹㜰㠹㌵㥦愸㥥昴晦㔴昹㠷改昱戹昲㡦㌸晤扦㔴ㅥ搲晦㉢搵㤳晥㕦㉢晦㈸㍤扥㔵晥㌱愷晦昷捡㐳晡晦愰㝡搲晦㘷攵ㅦ愷〷摦戹攴昶㍦攱昴攷扢ㄴ慤搵搲㥦敦㑥戲㈷晤攵摢〶挶昴㈴捣敡ㄶ攴摢㠷摣㜷㥥挲〳散㍢㤷㙦づ㔴愵㥤㉡扥㐹㐸搵㙥愶㑡扥〵㔰戵扢㔳挵户〲愹摡挳㔴挹つ扤㐷挵つ扥㔴敤㘹慡攴收摣愳攲㘶㕤慡㈶㤸㉡戹搱昶愸戸昱㤶慡㐹愶㑡㙥㥡㍤㉡㙥愲愵慡捥㔴挹つ㌰㔵㐵捦㤱ㅢ㘲愹㥡㘲慡攴㘶㤶慡㈲㕥摣摣㑡搵㕥愶㑡㙥㑣㍤㑢攴㐶㔵慡愶㥢㉡戹挹昴挴攲愶㔳慡㘶㥡㉡戹㘱昴挴攲〶㔲慡㘶㥢㉡戹昹昳挴攲㘶㔰慡昶㌶㔵㜲㈳攷㠹挵㡤㥤㔴捤㌵㔵㜲㔳收㠹挵㑤㥡㔴捤㌳㔵㜲㠳攵㔱㜱挳㈵㔵晢㤹㉡戹㔹昲愸戸㜹㤲慡〳㑣㤵摣昸㜸㔴摣〸㐹搵㠱愶㑡㙥㘲愸㉡㥡㕦摣搴㐸搵挱愶㑡㙥㐸㍣㉡㙥㔰愴敡㔰㔳㈵㌷ㄷㅥㄵ㌷ㅢ㔲㜵㤸愹㤲ㅢ〵㡦㡡ㅢ〷愹捡㥡㉡昹搲愷慡㘸㑥㜰ㄳ㈰㔵㜹㔳㈵㕦攰㔴ㄵ捤㉦扥搰愵慡㘰慡攴换搸戳㐴扥㥣愵㙡扥㔴〵搵㠲〴㕦㥦昲愰搶㐵晦㌶て㙡㑤㠲㙦㌵捥ㅣ慥ㄶ㈲昸摡㤴㡡ぢ㕤ち〵㔱昰㜵㈹ㄵㄷㄴ㉢〴㕦㡡㜲攰㝣搷〰㕦㝤㜲攰㍣搷〰㕦㜰㜲攰㕣搷〰㕦㘳㜲攰ㅣ搷〰㕦㔶㜲攰㙣搷〰㕦㐹㜲攰㉣搷〰㕦㍣㜲攰㑣搷〰㕦㉦㜲攰っ搷〰㕦㈲㜲攰㜴搷〰㕦ㄵ㜲㘰㤵㙢㠰㉦〴㌹㜰㥡㙢㠰㜳㕦づ㥣敡ㅡ攰㜴㤷〳愷戸〶㌸挳攵挰挹慥〱㑥㙡㌹㜰㤲㙢㠰昳㔸づ㥣攸ㅡ攰搴㤵〳㉢㕤〳㥣慤㜲㘰㠵㙢㠰ㄳ㔴づ㥣攰ㅡ攰㥣㤴〳挷扢〶㌸つ攵挰㜱慥〱捥㍣㌹戰扣㜸愰敦晦〳愵捤戲摥</t>
  </si>
  <si>
    <t>㜸〱捤㝤〷㤸ㄴ㔵昶晤扣〹挵㔴ㄳ愶ㄵ㌰愱㐸ㅡㄳ㠸㥤㠳㡡㠴ㄹ㜲㔲〶搴㔵㜴散㔰㉤〳ㄳ㜰㝡㐸㠶㌵〰㈶捣㌹㈷っ㙢搶㐵搷慣㍦〵㌷ㄸ搶㔵㜴摤㌵慣㘱捣㡡慥㘲搸㌵晥捦㜹㔵慦愶扡扡㝡㐶搶晤㝦摦㌶搳㤷㝡昷㥥㝢摦慤㔳慦昲敤慡㌲㔱㔶㔶昶ㄳ㍥晣㥦㥦㑡㑥散搸戰㈲摦㘱戴㡣慥㙢㙢㙥㌶㌲ㅤ㑤㙤慤昹搱攳摢摢㔳㉢㘶㌴攵㍢㉡〰搰ㅡ㥢㘰捦㔷㌵收㥢㡥㌶慡ㅢ㤷ㅡ敤㜹㠰慡捡捡慡慢昵㜲搸户户扥㝥搵搰改愵㔷㔲〰㔵愶㙢ㄴ扤㈸慡㈹㜴ちㅦ㐵㙦㡡㍥ㄴ㝤㈹晡㔱搴㔰昸㈹戶愲搸㥡愲㍦挵〰㡡㠱ㄴ摢㔰㙣㑢戱ㅤ〵晢搷㜷愰ㄸ〴搱㘷㐷㠸戹㜵ㄳ㘶愷ㄷ㘲㙥ㅡ㍡摡摡㡤㔱㐳づ㌴㜳ㅥㄳっ㡥づ㡥㡥㐴㠳愱搱㠱㔱㐳敡㤶㌴㜷㉣㘹㌷挶戴ㅡ㑢㍡摡㔳捤愳㠶散扦㈴摤摣㤴㤹㙥慣㤸摢戶挸㘸ㅤ㘳愴〳攱㜴㉡㤲〸㐶愲搱㕣㌲㤹攸戳ㄳ㈲捦慡㥢戰㝦扢㤱换晦户㘲づ㘶捣搹㜵ㄳ㐶捦㌲㍡晥㕢㌱㜷㐶㑣㠴慣㙦㙢㐹㌵戵晥㤷㠲㔶㜱㤹㐶敢㡤㑣ㄳㄷ扥㘱戴㌷戵ㅥ㌹ㅡ㘹ㄷ㄰㡤㔶㝣昴昸㝣㝥㐹换㘲㡥愳㍡愳戹㜹㡥㤱㤳ぢ扤愵㍥摦戱㝦慡扤㈵摦愷㠵晣ㄹ敤㐶㙢挶挸昷㙢㤹戸㍣㘳㌴㕢挰㝣㜵换㠱愹昶㔹愹ㄶ愳㤲ㄳ㌵㉤收㌲㥣㥡㌵㕡㍢㥡㍡㔶昴㙤㤹㤷㌷收愴㕡㡦㌴〸愹㙡㤹扣愴㈹㉢㉡㉢昱㔷㔶戱慢㔷㘶㜲㐱㈱㥦㤶扡〵愹昶づ搹攲㈲っ㝡㘱ㅤ挳㐵捥㐵㐱㕥ㅣ㔲㐳㕣㕥㕣㘶つ㑤㉤搳㡤昶㔶愳㤹㥤㜰㐹㡥㜴㠱㈴㐱收㜲戰㤹㔲戳挳愵㈴㝡㕢㉢ㅦ攷㠵扤㘸㐳㈰㐶捤㙡㙢㙦挱㠰㥣㘹愴㕡挷〴㌰㕥㐷㌵㜴㘴敢㡤愵㤸づ〴㘳昱㔸㈲㥡㐸㈴㤲昱㔰㌴㤰㑣挶昵愱昰搰㠷搱㜷㌸㐴挵攴㜸㐰ㅦ㐱㔵㉤㠴愸㝣〵慢扢戳ㄳ慥㜲攵㡤愹昲挶㜴㜹㘳愶扣㌱㕢摥㘸㤴㌷收捡ㅢ㡦㉣㙦㕣㔰摥搸㔴摥戸戰扣㜱ㄱ㌰敡㔳摤慢㔷戹昵㌹敡㥣㑤攳㥥扣攰㠹扡戳㌶捦摥㔰搳户㘹愳攰ㅡ㉥㌷㄰扢㘲挲㥤㜴戸摢愴㜷㠳㠷扥㍢㠴戶〷㠳㑣㐷搲㈳愹ㅡ〵㈱挴㐶㈴捤挴攷㕥㌹㜷敢捦㈶㡤ㅤ㜷换戱㤵慦㕦戲戲㜶㤳攰收㐴昶㌸ㅡㄳ㘳㥤㌴敤〹㙥〲搱㘴㌲㤲㡣㠴挳搱㜸㌰ㄴ㡦㠷攲㑥攲〲攱㐴㈴㄰㑣挴㈳㠱㘴㉣ㄴ㈱㜷晡㕥散㌱〰愱〵ㄹ㜷㘲㍣愱㠷愸ち㐳〸昱㡣㤵㐴昵㈹捦散㜷晢挲㝣晤晤〳昲㈳㐷㕥扦捤〷㠲㥢㌳㤹㐴ㄴㄳ㝢㍡㤳〸㡣づ㍢㘷㍢㤰っ〶挲挱㜰㌸㥣っ㈵㈲昱㜸㈰ㅡ搴㘳㡣ㅦ㠷搰ㄲ㡣㌲㈵ㄶ搱㤳㔴敤つ㈱挴㤳㔶㤷㝢㕥㍢晦捥昸ち㘳晣敤㘷㡤扢收㥥挵㝦㝦㐳㜰攳㈹扢摣ㄷㄳ晢ㄴ㜶ㄹ挱㠸㠸㠷㈳搱㐴㈰ㄱ挰㔴㈸搸㉤昱㘳搸摢㝥㄰摡㔸挶慣〳昱攳愸ㅡて㈱挴愳㔶〲晤晡㥣晡敢攷敦㕤㔰㝦攵㡥愱戶挱〷ㅦ㜴戴攰㍡㉣ㄳ愸挳㠴㝢㥥㥤㍤㝡捣㜳㍤攳㑦㠴搰㈶㌱捡㜴捣昳㘴慡愶㐰〸㜱㥦搵攵戳敢づ摢昰挸ㄷ挷㑥㍦攵慥㠷㙡〷㍣昹挲㈹㠲扢〹搹攵㌴㑣散㔷㌸捦㠱㘰㌰㄰㡢〷㠲攱㔸㌰ㄴ㡣〴攳㠹愴㘳愶〳㈰㈲ㄲぢ㈴挲愱㔰㌲ㅡ㡡㠵攲攱戸㍥㥤ㅤ捥㠰搰㘶㌲散搴㔸㐲㥦㐵搵㙣〸㈱敥戲㜲戸晤戶㐷ㅦ摤㘵搱捤昵慢㥦晢搳㔷摢㘵晥摣㕢㜰㉦㈵㜳㌸〰ㄳ敥ㄱㅥ㜱昴㔹扣㕡捥㘱昸〶〸㙤㉥㠳㑣〳搱昳愸㍡㄰㐲㠸㥢慤ㅥ㌷㑤敦晦搵挸㘳㉦㥦昴㐰敡攱ㅢ㜷㙣晡昵㐲搱㥢㘰㝣戵㠳㈱㕣㑢ㅡ挳㌶㤲っ㐴㤲昱㜸ㅣ晤㠵㠲㑥摥㐳搱㔰㈸ㄴ挳搸て挷㠳挹㐰㍣ㅣ搶㝦㠵〰晡㈱っ㜵㈸〴㐶㜷㐸㥦㑦搵㘱㄰㐲㕣㘷㈵昰攱搷ㄷ昹㈷㙥㍢愵敥挴㘹㈳昳搷㍣晦挰㠳㠲扢㘳㤹㐰㈳㈶㕣〹戸㠷㕡扣㕢〶㡥㐰〰㍤〵愱愵㈱㉡敡挱㐰㠶慡㉣㠴㄰㤷㕢〹㕣晡挳㥤て摥戹摢晤攳㙥㜸㝤捦搰扣挹㥦慣ㄶ㍣ㄴ㤰〹攴㌰㌱挶戵摣㘳挱ㄸ㤶㝢㌸㤱㡣挶ㄳ㔸慥㜱攷㌲〸〴愳搱㜰㌲㄰つ挴愲挹㘰㌴ㄶつ㈷昴㈳搹摦〲〸慤㠹㔱敢攲ㄱ㝤㈱㔵㡢㈰㠴戸挰㑡愱㈵扦搵搵敦㑦摢㝥挶搵搳ㅦ摢敡㠰㍢㙡㘷〸ㅥ㠸挸ㄴ㕡㌰攱攲㘰换ㄶ㐲㉢㝢㙢㠳搰ㄶ㌳收㜴㉣㠴愳愸㙡㠷㄰攲㑣㉢㠱ㄵ搹愷㌶ㅦ昱挱㈳㤳ㅥ捡㔴愷摦㍡攰扢挷〴て㠲㘴〲ㅤ㤸搸户㤰〳㙣㑥㤲愱㜸㈴ㄸ挲㔶〵㔳㤱㠴㘳㈱㜸慣㝤㑢搸摤㔲〸㙤ㄹ㠳㑥挲摡户㥣慡ㄵ㄰㐲㥣㙣㘵㌰散昹㠷捥㍢攷戵昷㈶㍣昰捣戴〱户㕤晢收愹㠲㐷㘰㌲㠳㘳㌰昱㡢户戴挷戲挷攳㈰戴㕦㌳敥㘴㙣㘹㡦愷敡〴〸㈱㡥户㤲搸晣挸摢㥤晢㍣㌴㙢搲㙦攷㕦摦敢摡㠳扦戸㔵昰〸㔰㈶㜱ㄲ㈶㝥改㈶㘰㈵㘲攸慢㈰戴搵っ㍢〳㥢㠰㤳愹㍡〵㐲㠸攵㔶づ户〶戵㝣敦挴㈳㌳㙥戹昷愶敢㡥㍦慤摡㈷㜸〰㉡㜳㌸つㄳ慥戱戰㘵敢挳改散㙤つ㠴㜶〶㘳㑥挴晡㜰㈶㔵㘷㐱〸㜱㤴㤵挰挷㤵㐷扣扤㜸搶㜵戳敥㌸昱㥡㜷慦摡搸昹戵攰挱慦㑣攰ㅣ㑣戸户㐱捥㍤㕣昱㌶攸㕣㠶㍦て㐲㍢㥦㐱愶愰挷ぢ愸扡㄰㐲㠸㠵㔶㡦搳㑥㍥㜴㜴搳㍥捦搴慤㥡戴昲㥥㙤挷㍥㜳扤攰㤱戶散昱㘲㑣戸㝢㜴慥㜱挵㍤㕥挲昰㤷㐲㘸㤷㌱挸㔴昴㜸㌹㔵㔷㐰〸㤱戱㝡散㝣㙡摥戴ㄳ㜷㤸㍤昹昴㜹昹㤷㔷戴扤晦愵ㄸ㐸㌰扥摡㔵㄰扦㜴㐱㕦㡤ㄸ晡㌵㡣㜶㉤〴昶㌷〹晤㍡慡搶㐲〸㌱摦捡㘱昱攰昳换愲㑤㠷㡥扢攴戱摡挹ㅦ㙦ㅢ敤㈵㜸㔶㈱㜳戸〱ㄳ扦㌴㠷ㅢ搹攱㑤㄰摡㙦ㄸ㜶ㅡ㜲戸㤹慡㕢㈰㠴㤸㘷攵㔰昵㔵攴昵戶㈵愷搷㥦戹昰愴㙤㡦昹㘱收慥㠲㈷㌵㌲㠷摢㌰㔱㤰〳㡦㙦㠲㠱㔰㈲ㄶて㈶ㄲ搸搰〷攲挹㘸挱㥡㡦攳㡣㘰㌸㄰㡦攰ㄸ㈸㠰捤㘳㌲慣摦捥づ敦㠰搰敥㘴搸晡㜸㑣扦㡢慡扢㈱㠴㤸㘵攵搰㙦晥㕥㌵㝤挴挹ㄳ㔶㉤捣㍤晤㡦㤵ㄷ扥㈷戶㈳ㄸ㕦㙤ㅤ㠴㙢挰㙦搹挶敦ㅥ〴搰敦㘵愸摦㐱㘰昸㠵昴晢愸扡ㅦ㐲㠸挹㔶〲㑦扥晢挰搹摢㙤扢攷戸㝢㉥㝣敦摣换晥昴攸㔴戱㍤挱昸㙡て㐲晣㔲ㄲㅥ㐲っ晤㘱㐶㝢〴〲㕢㥥㤸晥㈸㔵㡦㐱〸㌱捥捡㘱㡦㉦㕦扥扢昳㕦〷㡥扢㘰昵てㅢ昶㥡㝢攰摤㘲〷㠲昱搵ㅥ㠷㜰慦〲捥㘳扣攲㔵攰〹㜸攸敢改扢〱愲㘲〶㔶㠱㈷愹晡㍤㠴㄰㐹慢㐷㤱㍣敤昳戵慢㙥㥥扡昲㤳捦㔶㠶㉦㍦攵㕤㌱㠸㘰㝣戵㍦㐲晣攲つ敥㥦㄰㐴㝦㡡攱㥥㠶挰戲㑦攸捦㔰昵㉣㠴㄰㈱㉢㠹㡦晢㝤摥㌰晣挵愵ㄳ㙦敢昸摢ㄷ㈷扦扤改㡦㝤㥥㠳昹〰敢㤴愴扥㍤戵っ㈷㜹㕤攷㡦㌸㘹收扦㥥㑦㥣㜱摥㥣㡢收攲戹㘰㌰ㅢつ愴挲愹慡愱〸晢㜳捦搰戸攳改㤳㍢愸愹㌵摢戶㑣㥥戲敤㌸㈱㤵㌷扡捥攰㐶㕡戶〹㙤㑢㕡戳昹㐱摥挶㠶㡥㔴㠷戱㠳摢搶ㄵ愴挸慤〱㈷戴㐶㕥昶㌷搸敤㜶㘰慡㜹㠹㌱㝥㜹㤳㘹摥挹㘵挶改㙣㕢扡戴㜵㔲扢㜱㤴㙤㉤捡㘸㍣慥户㉣㤵戱㡢收搲㌴㤹㜹つ愹㕢搰㤶㌷㕡㘵㝡㈳㕢昶㙦捡㉣㌲摡ㅢっ㕥慤㌱戲㜲㔶〷搲㘴㥤㔳㡦㥣摤㡡ㄹ挵㔹㜲㜶㤸㔳㥢㥢戸扣挳㘸捤ㅡ㔹攴扢搸㘸敦㔸㌱㌷㤵㙥㌶戶㈹㠰㤸㝤挲戰㝤㠱㝡㔲㕢㘶㐹扥慥慤戵愳扤慤戹搰㌲㍥扢㌴㠵昳昸散捣戶慣㠱搳昰㑡㝥捡㐴㔹㐵㠵㄰㘵㝢㜸㥤ぢ㌳㙥㝥戴㕣㄰㡥㐵扣ㄳ㤶昹㜶㠵挳㙥昴ㅣ捣ㅤ收愲搹攰㤸㉣ㅦ搱㐳㌰ㄹ㤷㘱㜶㉦つ㜴捣ㄳ㉦㙤ㄱ扤㕢㘹戴捣搱㕥㜲晦㝦挱攵攵晤慤戹㥦戸ㄴ搷㍡愶愴㕡戳捤㐶㝢户ㄷ收〴㌳搲晦〲㔱戵ㄷ搶收㤲散㔵〲㈱㤶㡢ㄵ㔵换㥡戲ㅤぢ戴〵㐶搳㤱ぢ㜸㔰㠹㡢㜷搵搵愴戶攸愳扦〰㤵扥㤱攲㐵〸㥦慦㑣㝢㠹㈰捤愷晦搵㙣㔷つ挳晦㕢㝥ㄵ愵ㅣ㕥扡扣㙡㠳㑢㙣昹慡㤶㐹㙤敤昹㡡ち慦戹㥣㤲捡㉦攸攰昰散摥挸㜸㉦㔳晣つ愲㙡〴㐴㡦ㄷ㘹㙡〰慡攴戵愸扥㉤昵㐶㉥㠵㉢㠰㜲敤ㄶ愹慡ㄶ昳愲㔲扤㤱捦攸扣晡㌴ㄵ敢捡㜲つ㔳㔸昹晢戴㜰昴ㅢ换㍢敡㔳ㅤ愹㕥㉤戸㡥㠵愵愴〳㌴㔲㝡㤹㔳昴散㉢㜵捡摢㘷戵㄰挱㉦㈷ㅤ㔱㝡㑢㠵ㄹ〹㉢づ搶㤷戲ち㑢㜶㍦ㄳ挸㝤㌰㘶㐲㜳て昴挲敢㔱戸㑣㤶㥤㙣戴捥㕤戱搸挸ㄳ㕥慤㜵㑢愵㝢昵㘲戰搹㤹昴扣㡥愶收晣㘸㘴㍡戹扤㙤挹攲晦㘶ㅣ挶搲晦づ愱㍥㔵扢㘰ㄴ晦晣㜹〲㕤㘵扤㤶㜲搹㌴㌶㤶㔵㌳ㅡ㌵晡㜰ち㡥㔶〴晢〹晦挹㡦晥㍡晥昳㜵㘷慢慡〵㘲㑢慥摤㔵〱摦愷〵っ捤㙤㌷攴搵挸㙡搹〰摢㝤㕢づ㙡㙢㕦㤴㙥㙢㕢挴昱搴㑦戶昲ぢっ愳㠳㔷昸㝡㕢㔷㌴攵㤵㑢㈱㉡㉡ち慥捣㔹㥢〰ㅡ㜷㐶㝣敤㉤㠸扥攳㥢㥢㠷愸㠸㜹敤㙤愸㉡㜰慤㔱敢㘴〲㔳㈷捣ㅣ戲㕢㜰昷搱换㥢昳换挵㡥㤸㘳㕥㌳㝢愰搷攵晦ㅡ戴㘰攰昸ㅢ搶ㅤ昷㤷戲攱〳㡥ㄶ㠳㉣㐳搱攵扢摤㄰㘳㈸扥晡㝢㄰㘲㝢挰戸㈵挱㜴攱㐷晦〰㙤晤㐳㡡㡦㈰戰㍤㤰っ㘳㜳昰㠹搹ㄴ扢攳㝦㙥ㄲ昴㑤ㄴ㥦㐲㠸㤱㄰㕣㈱昵捦㈰搴㐷昸ㄱ㥦换㔹㉥慢㍤愰㉥㕥㔶㥢愱昵改摤搸挴㈸㈰戸扣㜴昲愳㤳ㄱ㥤㙣〸つ㠱㍤〹愸戲っ㐵㔷ㄳ昷㠲㥢㈴攰㝢晡㔷〰收㑤挰㡦散㠳挴攸ㅣ㘵づ〲捡捤愶〸挰㈶〹愸㠰㐲攷㕤ㄵㄱ㠲㑡ㄲ㔰㠵㤶晡㠸㙦㝦㜴㄰㄰㠴扡㤸〰㥤㌱昵㙥㙣㈲っ㍦㉦〲晥㠹攰㥥〴㝣㘶ㄹ㡡慥㘴挶㄰㘹㈸戳搸㥡㈹㙦〲捣㥢㠰〱㌰敢〳㈹戶㠱㜰㄰戰㥤搹ㄴ㜱〴㤱〴㙣㑦搰づ㄰㈲〹㤵㈴㘰㄰㕡敡㈳摥㜱ㄲ㤰㠰扡㤸㠰㥤ㄹ㔳敦挶㈶昶㠶㥦ㄷ〱慦㤴㈲攰敦㤶愱攸扡敡ㄸ㐴ㅡ捡㉣㜶㘳捡㉦㤷㈴㘰て㤸昵㤱ㄴ愳㈰ㅣ〴㡣㌶㥢㘲㍦〴㤱〴散㐵㔰〰㐲㡣㠳㑡ㄲ㄰㐴㑢㝤挴㥦㥤〴㡣㠵扡㤸㠰㈸㘳敡摤搸挴㜸昸㜹ㄱ戰愱ㄴ〱敢㉤㐳搱㜵摤㝡㐴ㅡ捡㉣昶㐳愷攲昱㤲〴㡣㠳㔹ㅦ㑦㌱〱挲㐱㐰扤搹ㄴㄳㄱ㐴ㄲ㌰㤱愰㐹㄰㠲ㄷ㜹㈵〱㤳搱㔲ㅦ㜱扦㤳㠰㐹㔰ㄷㄳ㌰㥤㌱昵㙥㙣㘲ち晣扣〸戸愳ㄴ〱户㕢㠶愲慢捣搳ㄱ㘹㈸戳㤸换㤴㙦㉤㐹挰㠱㌰敢〷㔱ㅣっ攱㈰攰㄰戳㈹㘶㈰㠸㈴攰㔰㠲收㐳㠸㔹㔰㐹〲づ㐳㑢㝤挴㜵㑥〲㘶㐲㕤㑣㐰㡡㌱昵㙥㙣㘲㌶晣扣〸戸愴ㄴ〱ㄷ㕢㠶愲㑢摣㜳㄰㘹㈸戳㔸挸㤴㉦㉣㐹㐰㌳捣㝡ぢ㐵㉢㠴㠳㠰挵㘶㔳㌴㈰㠸㈴攰㈸㠲摡㈱挴㍣愸㈴〱㜹戴搴㐷㥣攱㈴㘰㉥搴挵〴㉣㘳㑣扤ㅢ㥢㌸㄰㝥㕥〴㥣㔴㡡㠰ㄳ㉤㐳搱ㄵ昷㕦㈱搲㔰㘶㜱〲㔳㍥扥㈴〱㈷挱慣慦愴㔸〵攱㈰攰㘴戳㈹づ㐱㄰㐹挰㈹〴㥤ち㈱收㐳㈵〹㌸つ㉤昵ㄱ㑢㥤〴ㅣち㜵㌱〱㘷㌲愶摥㡤㑤ㅣ〶㍦㉦〲㥡㑢ㄱ戰挸㌲ㄴ㕤昱㍦〲㤱㠶㌲㡢㡢㤸㜲㔳㐹〲㉥㠱㔹扦㤴攲㌲〸〷〱㔷㤸㑤㤱㐲㄰㐹挰㤵〴㕤〵㈱㌲㔰㐹〲慥㐶㑢㝤挴ㄱ㑥〲搲㔰ㄷㄳ戰ㄶ㜸㥦摥㡤㑤㘴攱攷㐵挰㠱愵〸㤸㘷ㄹ㡡敥㌸昰㉥挱㔰㘶㜱ㅢ㔳㙥㈸㐹挰ㅤ㌰敢㜷㔲摣〵攱㈰攰户㘶㔳㉣㐰㄰㐹挰㍡㠲敥㠱㄰ぢ愱㤲〴摣㡢㤶晡㠸㘹㑥〲㥡愰㉥㈶攰〱挶搴扢戱㠹㐵昰昳㈲㘰㕣㈹〲挶㕡㠶愲晢ㅤ慤㠸㌴㤴㔹㍣挱㤴挷㤴㈴㘰〳捣晡㤳ㄴ扦㠷㜰㄰昰㐷戳㈹摡㄰㐴ㄲ昰㈷㠲㥥㠲㄰㐷㐱㈵〹㜸ㅡ㉤昵ㄱㄱ㈷〱㡢愱㉥㈶攰㌹挶搴扢戱㠹㜶昸㜹ㄱ戰㐷㈹〲㜶户っ㐵昷㕢㤶㈰搲㔰㘶昱㌷愶扣㙢㐹〲㕥㠱㔹㝦㤵攲㌵〸〷〱晦㌰㥢㘲㈹㠲㐸〲摥㈰攸㑤〸戱ㅣ㉡㐹挰㕢㘸愹㡦ㄸ散㈴㘰ㄹ搴挵〴扣换㤸㝡㌷㌶戱〲㝥㕥〴っ㈸㐵㐰㝦换㔰㜴扢攷㔸㐴ㅡ捡㉣㍥㘵捡㕢㤵㈴攰㥦㌰敢㥦㔳㝣〱攱㈰攰㑢戳㈹㡥㐳㄰㐹挰㔷〴㝤つ㈱㡥㠷㑡ㄲ昰つ㕡敡㈳慡㥤〴晣ㅡ敡㘲〲扥㘳㑣扤ㅢ㥢㌸〱㝥㕥〴晣昸㐳㠹㐳攱ㅦ㉣㐳搱慤愶㤵㠸㌴㤴㔹㔴㤶㈳攵敦〰昳㍥ㄴ搶㘰搶㝢㔱㔴㐳㌸〸昰㤹㑤戱ち㐱㠶㌱㔰㙦㠲晡㐰㠸㤳搱㤴〴昴㐵㑢㝤挴ㄷ攸挳㍥ㄹ㕡つ㜵㌱〱㕢〱敦搳扢戱〹摥扣昲㈲攰㠳㔲〴扣㙦ㄹ㡡敥㜳㥤㡥㐸㤲㠰ㅤ㤸昲扢㈵〹搸ㄱ㘶㝤㈷㡡挱捣慥敢㙣㜰㠸搹ㄴ㙢㄰㘸ㄸ㘷㘷㈸㐱挳㈰挴㤹㘸㑡〲㠶愳愵㍥攲㌵㈷〱㘷㐰㕤㑣挰慥挰晢昴㙥㙣攲㉣昸㜹ㄱ昰㐲㈹〲㥥户っ㐵昷搹捥㐵㈴㐹㐰㠰㈹㍦㔷㤲㠰㄰捣㝡㤸㈲挲散扡〸㠸㤹㑤㜱ㅥ〲つ攳散挴〹㑡㐰㠸ぢ搰㤴〴㈴搱㔲ㅦ昱㝢㈷〱攷㐳㕤㑣挰ㄸ攰㝤㝡㌷㌶㜱㈱晣扣〸㜸戸ㄴ〱て㔹㠶愲摢㝥㤷㈰㤲㈴㘰ㄲ㔳㝥愰㈴〱㔳㘰搶愷㔲㑣㘳㜶㕤〴捣㌰㥢攲㔲〴ㅡ挶搹㤹㐹搰㉣〸㜱㌹㥡㤲㠰搹㘸愹㡦戸换㐹挰㘵㔰ㄷㄳ搰〰扣㑦敦挶㈶慥㠰㥦ㄷ〱㌷㤶㈲攰〶换㔰㜴ㄷ昲㙡㐴㤲〴捣㘷捡㙢㑢ㄲ㜰㌸捣㝡㈳挵ㄱ捣慥㡢㠰戴搹ㄴ搷㈰搰㌰㝣昵っ㐱㔹〸㜱ㅤ㥡㤲〰〳㉤昵ㄱ㤷㌹〹戸ㄶ敡㘲〲㥡㠰昷改摤搸挴㕡昸㜹ㄱ㜰㑥㈹〲捥戶っ㡢摤户㐰㙦㐴㈴㐹㐰㍢㔳㍥戳㈴〱ㅤ㌰敢㑢㈸㤶㌲扢㉥〲㤶㥢㑤挱㍢㥦挳㌸㍢㉢〸㍡ㅡ㐲摣㡣愶㈴攰ㄸ戴搴㐷慣㜲ㄲ昰ㅢ愸㡢〹㌸ㅥ㜸㥦摥㡤㑤摣〲㍦㉦〲㡥㉥㐵挰ち换㔰㜴晦昵㜶㐴㤲〴㥣捡㤴㤷㤵㈴攰㜴㤸昵㌵ㄴ㘷㌰扢㉥〲捥㌲㥢攲づ〴ㅡ挶搹㌹㥢愰㜳㈰挴㕤㘸㑡〲捥㐵㑢㝤㐴慢㤳㠰㍢愱㉥㈶攰㐲攰㝤㝡㌷㌶㜱㌷晣扣〸挸㤶㈲㈰㘳ㄹ㡡㙥晥摥㠳㐸㤲㠰慢㤸㜲慡㈴〱搷挰慣㕦㑢㜱ㅤ戳敢㈲攰㝡戳㈹敥㐵愰㘱㥣㥤ㅢ〸扡ㄱ㐲摣㠷愶㈴攰㈶戴搴㐷ㅣ散㈴攰㜷㔰ㄷㄳ㜰㉢昰㍥扤ㅢ㥢戸ㅦ㝥㕥〴捣㉡㐵挰㑣换㔰㜴昳昹㈱㐴㤲〴摣挳㤴愷㤷㈴攰㜷㌰敢昷㔱摣捦散扡〸㜸搰㙣㡡㠷ㄱ㘸ㄸ㘷攷㈱㠲ㅥ㠶㄰㡦愲㈹〹㜸〴㉤昵ㄱㄳ㥣〴㍣〲㜵㌱〱㡦〳敦搳扢戱㠹挷攰攷㐵㐰愲ㄴ〱㜱换㔰㜴攷晢〹㐴㤲〴㍣挵㤴愳㈵〹㜸〶㘶晤㔹㡡㍦㐳㌸〸昸㡢搹ㄴ敢ㄱ㘸ㄸ㘷攷㜹㠲㕥㠰㄰㑦愲㈹〹搸㠸㤶晡㠸㔱㑥〲㌶㐰㕤㑣挰换挰晢昴㙥㙣攲昷昰昳㈲㘰㔸㈹〲㠶㕡㠶愲ㅢ昱㝦㐲㈴㐹挰㥢㑣㜹攷㤲〴扣つ戳摥㐹昱づ戳敢ㅡ〱敦㤹㑤昱ㄴ〲つ攳散扣㑦搰〷㄰攲ㄹ㌴㈵〱ㅦ愲愵㍥㘲ㅢ㈷〱㑦㐳㕤㑣挰㈶攰㝤㝡㌷㌶昱㉣晣扣〸攸㔳㡡㠰摥㤶挱㕤〴㔰昵ㄷ㐴摡㠲㥢户扤㤹㜰敥挰㈶㘳ㄹ敦㌶昵换愱㐸扢㙥㐹扥愳㑤摥ㅡ敢㥢慢㙦㥢搵搶㔱摦㤴㕦摣㥣㕡搱㍦㘷㑤ㅣ戴挰㘸挵㡤敢㜶摣扦㜶改摡ㄶ㉦㌶戲㝡慥愱㙤㐹㝢挶㤸㕡晦扦㜰㘳ㅢ昳㠷㐵㈷敦㘹㤷ぢ㝣晥戳㝢戵〸㈱㌰㑡昰㈹慢㝡〱〱摤户摣㘴愹戸攳昶戸㥣昴〳㔸搳挵攸摣愶㡥㘶愳㜷㑥摥㥡㤶搳搵㌹戰㠸㙡㠰㙣慦摣摣〵戸ㄵ㔵摦㌷㌷戹扤㈹摢摣搴㙡㜰㘱っ㌰愱㌳㡣㈳㜱攷㝦晦戶㝣ㄳ慢昲晢收收戶愷㕡昳㡢㜹ㄳ㌳戳㘲敢㠲㤶扣摢㔹㤵㥢搰搴㥡㐷㌷㜲㈹㜲扡㈶搷戰愰㙤ㄹ㝥㈰戲愴愵㜵㜲㙡㜱晥㝦㘲愹〸㉥ㄶ昹㤱㡢㐶㤴㡢昲㜲㔱㕤㕥晤㥦㉥ㅦ敤㙢慣㘳晤捤㕡换㈱ㄸ愷ㅤ敤㑤改㈵㈴㑣昶ㄱ㠲慣愴㤰换戰慣㙡㈳愶摣户㉢ㅤ㡢搰㔵㙢挰㕣ぢ㝥昸攰㜹摢摢晥搵捤㑥㠰敢摦㈰㥤㍥晦㠲㤸㌶㜹摥搴慥㉡㥣㕦昴ㄳ㤶慡ㄷㄱ昹㘷ㄷ㍤っ〴戸㥦㌹㠴㔸〸挱ㄱ㠵㌵ㄳ㈳㠱㉤昷戰昴攵㈴㠶㈳戴㕦搷攴㈴摣㌷敦㤳㥢㤱㑡ㅢ捤戸摤摦㤲敡攸㘷㌶㔸㜷㠱㥦㌸攴㉤㕢㕤㕢㑢㑢㡡㐳㡥㍦搴㘸挸愴㥡㡤敡摣昸㈵ㅤ㙤㌳㥢㕡昵ㅣ㠴ㅣ㤷㤶㉡戵ㅣ慡搴㜲昳挶㝣㙥づ换㠰攴㌴㘳戵ㅤ㤹㙡㙦敡㔸搰搲㤴愹㘶㠳愵㍡晦ㄳ㘳ㄵ㉢㝦㈵挸㔴ㅦ戵㉤㜱摦改㌷敦户㘳㜱㡦㐶㜱っ愹攳攲挷㠸㉥ㄷㅡ晥㠹晦戰㑡〴ㅢㅥ戹㐳搱扦㐵戴㉡㝣愱戰㔶㥥㝦捡㕢戱搰晣昳㜸㘸攴挶㐹晣㤵〰㝣昵敦〰攵〴扦㤵㉦㐳㜴㕢㐲搰ぢ〰摦㡣戶㔴㜶㔲㉡㠳ㅦ㕤昵戲㝥㜲㔵㡤㐵换㑤㑤扢㥦㐵ㅤ㜵愸ㄳ㐲晤搱搲愶慣搱㕥㑤㐵〳㝥㔲㔶挹㜲㄰捤㕣㠶戸扤㕤㔱㔶㔵搵扢摡慢慦愹㉡搶〸敢㔶戹昳㈷㙢㔳㡢攲㝦㜲㐰㘲㉣攷搶攷慢㠰搴扦挷戴晥〳攷改㙦㘸㜲㝥㕣㠰ㅦ〹昸〹愲敡敦㌰扡㤷㑤㘱㝤〵慡㌰㜴㠰㉡攵㡦㤵㔸昹㔱㡤㉡〹㔹㌲㔲㈵㘷愴户愳搴㐳㌳慢㍣慡搵㉦愰戴〶㡣㜲㈳敢㌳户慦㉣㈹攱攲㈸㉦慦挴愲搶摣㘵㜲㐵摤㈲㔸㑢㠳㈱㙢㐰挴㘰愴愰戱㙡戰㌷㔷ㄶ挴㙦攴慦㝦㕥㠲ㄶ昷戲㝦挲㝦昲攳昳改攵㘴挰㈷㕥㠷㔴㌳扥㌵㌵㍥㉥㌵ㅤ㤴攳扡ㄷ㠴㜸て㑤敥晥㌱愹㜶㔶攲〳戴戸挳挲搵㍣㜰㈳㍦慥㡤愱昸㄰㕡㙥㄰㜵㡤㐱㍥挲ㄴ户㌳昶戸慢㠶戶攷㜱昷〹㍤昰搵昹昳㐱㌵敥挴㈶㘸㔴捡散摥㕡㤸㕣愴㝡㙦〲㍦昵〶昴㈱愰㉦〱㥦〱挰〵慡昵㐳换㈶㡡扦㌸昲㈰捡てっ㠸摡散〸敡㈰㙡㉢〶摤㥡㐱扦〷挰㑤搴㡦搰㐹愲戴晥㠰晣摣㍤㠹攰㜲㤲攴つ㘰㘰捥㜹〱㜹摢㐰摢㌳㜹攵㜰㤳攴㙤㉢㠳㤸つ挱㜲〴て昲戶〳㐶摦㥥㐰㤶㉡㜸〰㜶㈰㘰㄰〱慣㕥㤰攴敤㠸㤶㑤ㅥ㝦㈹攵㐱摥㘰㘰㐰ㅥ㉢ㄸ㔴㔰〷㜹㍢㌳攸㄰〶㘵戵㠱㥢㍣㤶ㄸ㤸攴つ〵攴㘷㤳挷愲〴㐹摥㌰〶㘶㜵㐲〱㜹㈳愰敤㤹㍣㔶㌱攰て㍦㤹㘳㄰㑣挸㉦㑢ㄹ搴㙣㌸㐶摥㉥挰攸扢ㄲ挸㌲〷て挰㙥〴散㑥〰㉢ㅦ㈴㜹㝢愰㘵㤳挷摦㝣㜹㤰㌷ちㄸ㤰户戳㈳愸㠳扣㍤ㄹ㜴㌴㠳戲㔲挱㑤ㅥ换ㄳ㈴㜹愵㔷㔱ㄶ㉦㐸愲〲っ挲㉡㠶〲愲㐲搰昶㑣ㄴ慢ㅤ昰㠷换㥦っ愲㠸㘲挹㠳〷てㄱ㘰昴㈸㠱㉣㠷昰〰挴〸㠸ㄳ挰ち〹㐹㔴〲㉤㥢㈸晥㌶捤㠳愸扤㠱〱㔱慣㤲㔰㐱ㅤ㐴敤挳愰晢㌲㈸㉢ㅡ摣㐴㡤㠳捥㈴㡡愳㑣㝥㐲㤰㡥〳㍢㌱ㅥ㄰㐹搴㝥っ㌲〱慤〲愲挶㐱摢㌳㔱慣㡡挰ㅦ㑡㈶ㄸ〴ㄳ昲换搲〸㤵戲㘳㐴㑤〰㐶慦㈳㤰㘵ㄳㅥ㠰㝡〲㈶ㄲ挰㑡ち㐹搴㈴戴㙣愲昸㡢㍡て愲愶〰〳愲㔸㑤愱㠲㍡㠸㥡捡愰搳ㄸ㤴㤵て㙥愲㔸敥㘰ㄲ㔵㜲愳捦㘲〸㐹搴っ〶㘱㔵㐴〱㔱戳愰敤㤹㈸㔶㑦攰て㍦挴㘳㄰㐵ㄴ㑢㈸㔴捡づ愲昶〷㐶㍦㠰㐰㤶㔷㜸〰收㄰搰㐰〰㉢㉥㈴㔱㜳搱戲㠹攲捦晥㍣㠸㍡㄰ㄸ㄰㤵㜲〴㜵㄰㜵㄰㠳ㅥ捣愰慣㤰㜰ㄳ挵戲㠸ㅥ㠸㘲搱㠴㈴敡㄰〶㘱昵㐴〱㔱昳愱敤㤹㈸㔶㔹攰て㍦摦㘳㄰㐵ㄴ㑢㉤㍣㜸㌸ㅣㄸ扤㤱㐰㤶㘱㜸〰㡥㈰㈰㐵〰㉢㌳㈴㔱㘹戴㙣愲昸㙢㐵て愲戲挰㠰㈸㔶㘷愸愰づ愲っ〶捤㌱攸〹〰戸㠹㍡〹扡ㅥ㠸㘲㜱㠵㈴㙡〱㠳戰捡愲㠰愸㠵搰昶㑣ㄴ慢㌱昰㠷摦昸㌱㠸㈲㡡㈵ㄹ㉡㘵挷㠸㙡〶㐶㙦㈱㤰攵ㅡㅥ㠰㔶〲摡〸㘰〵㠷㈴㙡㌱㕡㌶㔱晣㔵愵〷㔱敤挰㠰㈸㔶㜱愸愰づ愲昲っ捡㐷㉢〸㔶㕣戸㠹㘲㤹㠵㈴㑡㕢〲挸捦摥ㄳ戲㌰㐳㤲户㤴㠱㔹愱㔱㐰摥㜲㘸㝢㈶㡦㤵ㅣ昸挳㜵㝢〶㔱攴戱㥣㐳捤㠶㠳扣愳㠱搱㡦㈱㤰愵ㅥㅥ㠰㘳〹㌸㡥㠰慢〱㤰攴晤ㅡ㉤㥢㍣晥㈲搴㠳扣ㄳ㠰〱㜹慣〰㔱㐱ㅤ攴㥤挸愰㈷㌱㈸慢㌵摣攴戱㐴挳ㅣ㘵㍣〶㤳㥦㄰愴㜳〳捦〲づ㐹搴㉡〶㘱㈵㐷〱㔱㈷㐳摢㌳㔱慣昸挰ㅦ㝥㍤挸㈰㤸㤰㕦㤶㝤愸㤴ㅤ㐴㥤ち㡣㝥ㅡ㠱㉣〹昱〰㥣㑥挰ㅡ〲㔸㈵㈲㠹㍡〳㉤㥢㈸晥㙥搵㠳愸戳㠰〱㔱慣ㄴ㔱㐱ㅤ㐴㥤捤愰攷㌰㈸慢㍡摣㐴戱㤴挳㈴慡攴〶㥥㠵ㅥ㤲愸昳ㄸ㠴ㄵㅦ〵㐴㕤〰㙤捦㐴戱㌲〴㝦昸捤㈱㠳㈸愲㔸ㅥ愲㔲㜶㄰㜵ㄱ㌰晡挵〴戲㜴挴〳㜰〹〱㤷ㄲ挰㙡ㄲ㐹搴㘵㘸搹㐴昱昷戵ㅥ㐴㕤〱っ㠸㘲㐵㠹ち敡㈰敡㑡〶扤㡡㐱㔹晤攱㈶㡡㈵ㅦ㈶㔱㈵てㄹ㔸㄰㈲㠹扡㠶㐱㔸ㄹ㔲㐰搴㜵搰昶㑣ㄴ㉢㐸昰㠷㥦㈹㌲㠸㈲敡つ㑣愹㤴ㅤ㐴㕤て㡣㝥〳㠱㙦㝡〳㙥㈴攰㈶〲摥〲㐰ㄲ昵ㅢ戴㙣愲昸㌳㘰て愲㙥〱〶㐴戱昲㐴昵敡㈰敡㔶〶扤㡤㐱㔹㈵攲㈶㡡愵㈱㈶㔱㈵㔷㍤ㄶ㡥㐸愲敥㘰㄰㔶㤰ㄴ㄰㜵ㄷ戴㍤ㄳ挵㑡ㄳ晣攱㜷㡣っ愲㠸㘲戹㠹㑡搹㐱搴㙦㠱搱搷ㄱ挸㔲ㄴて挰㍤〴摣㑢〰慢㔳㈴㔱扦㐳换㈶㡡㍦㔵昶㈰敡㝥㘰㐰ㄴ㉢㔴㔴㔰〷㔱て㌰攸㠳っ㕡㠹㕣摣㐴戱㠴挴㈴慡攴慡挷〲ㄳ㐹搴挳っ挲㑡㤳〲愲ㅥ㠵戶㘷愲㔸㤱㠲晣昰㕢㐷〶㔱㐴戱㉣㐵愵㡣㐹㜵㐲晤㝦挰攸㡦ㄳ挸㤲ㄵて挰ㄳ〴慣㈷㠰㔵㉣㤲愸つ㘸搹㐴昱昷搴ㅥ㐴晤ㅥㄸ㄰挵㑡ㄶㄵ搴㐱搴ㅦㄸ昴㡦っ捡慡ㄳ㌷㔱㉣㌵改㠱㈸ㄶ愲㐸愲㥥㘲㄰㔶愴ㄴ㄰昵っ戴㍤ㄳ挵捡ㄵ㐹搴戳っ愲㠸ㅡち慤㑡ㄹ㤳㡡愸㍦〳愳㍦㐷㈰㑢㕢㍣〰㝦㈱攰㜹〲㔸敤㈲㠹㝡〱㉤㥢㈸晥敥摢㠳愸ㄷ㠱〱㔱慣㜸㔱㐱ㅤ㐴扤挴愰㝦㘵㔰㔶愷戸㠹㘲㐹㑡て㐴戱㘰㐵ㄲ昵㌷〶㘱攵㑡〱㔱慦㐰摢㌳㔱㌱戸㐹愲㕥㘵㄰㐵ㄴ换㕣㔴捡㤸㔴㐴扤〶㡣晥㍡㠱〹㙦挰㍦〸㜸㠳〰㔶挵㐸愲摥㐴换㈶㡡㍦㔷昷㈰敡㙤㘰㐰ㄴ㉢㘳㔴慦づ愲㍡ㄹ昴ㅤ〶㘵ㄵ㡢㥢㈸㤶慥昴㐰ㄴぢ㕢㈴㔱敦㌱〸㉢㕣ち㠸晡〰摡㥥㠹㘲㈵㡣㈴敡㐳〶㔱㐴戱ㅣ㐶愵㡣㐹㐵搴㐷挰攸ㅦㄳ挸㔲ㄹて挰㈷〴㙣㈲㠰搵㌳㤲愸㑦搱戲㠹攲慦散㍤㠸晡㈷㌰㈰㡡ㄵ㌴㉡愸㠳愸捦ㄹ昴ぢ〶㘵戵㡢㥢㈸㤶戸昴㐰ㄴぢ㘰㈴㔱㕦㌲挸ㄱ㘸ㄵ㄰昵㌵戴㍤ㄳ挵㡡ㄹ㐹搴㌷っ愲㠸㘲搹㡣㑡ㄹ㤳㡡愸㝦〱愳晦㥢挰慣㌷攰㕢〲扥㈳挰〰㐰ㄲ昵㍤㕡㌶㔱㝣ㄴ㠰〷㔱㍦〲〳愲㔸㘹愳㝡㜵㄰昵ㄳ㠳㤶攱昲扤㘰㔵㡣㥢㈸㤶挲㤸㐴昱㘸㕤㝥㐲㤰捥〳㑥ㄶ捡㐸愲㜰㠵户㑣㉣㐵慢㠰㈸晣㘲昶㘷㄰戵ㅣ㙥㤲愸㉡〶㐱て昲换昲ㅡ㤵㌲㈶ㄵ㔱ㅡ㌰㝡㉦〲㔹㝡攳〱愸㈶㠰㑦㘸ㄳ慣挶㤱㐴昹搰戲㠹攲昳ち㍣㠸敡〳っ㠸㘲㐵㡥ち敡㈰慡㉦㠳昶㘳㔰㔶捦戸㠹㘲挹㡣㐹㔴挹挳〳ㄶ搴㐸愲晣っ挲捡㥡〲愲戶㠶戶攷ㄱ挵ちㅣ㐹㔴㝦〶㔱㐴戱っ㐷愵㡣㐹㐵搴〰㘰昴㠱〴戲㐴挷〳戰つ〱摢ㄲ挰慡ㅤ㐹搴㜶㘸搹㐴昱愱ちㅥ㐴敤〰っ㠸㘲攵㡥ち敡㈰㙡㄰㠳敥挸愰慣戲㜱ㄳ㜵つ㜴㈶㔱㈵㐷搴戵㠰㐸愲〶㌳〸㉢㜰ち㠸ㅡ〲㙤捦㐴戱㔲㐷ㄲ㌵㤴㐱ㄴ㔱㌷㐰慢㔲挶愴㈲㙡ㄸ㌰晡㜰〲㔹捡攳〱ㄸ㐱㐰㉤〱慣敥㤱㐴敤㠲㤶㑤ㄴㅦ晥攰㐱搴㙥挰㠰㈸㔶昸愸愰づ愲㜶㘷搰㍤ㄸ㤴搵㌸㙥愲㝥〷㕤て㈳㡡〵㍡㤲愸㔱っ㜲㍦㕡〵㐴㡤㠶戶㘷愲㔸搱㈳㠹摡㡢㐱ㄴ㔱㉣敢㔱㈹㘳㔲ㄱㄵ〰㐶てㄲ挸㤲ㅦて㐰㠸㠰㌰〱慣〲㤲㐴㐵搰戲㠹攲ㄳ㉡㍣㠸㡡〱〳愲ㅥ㜷〴㜵㄰ㄵ㘷搰〴㠳戲㙡挷㑤ㄴ㑢㜵㑣愲㑡ㅥ㜰戲㤰㐷ㄲ戵㌷㠳戰愲愷㠰愸㝤愱敤㤹㈸㔶晥㐸愲挶㌰㠸㈲㡡攵㍦ㅥ㍣散〷㡣㍥㤶㐰㤶〶㜹〰挶ㄱ㌰㥥〰㔶ぢ㐹愲㈶愰㘵ㄳ挵〷㙢㜸㄰㔵てっ㠸㘲挵㤰ち敡㈰㙡㈲㠳㑥㘲搰㌷〱㜰ㄳ挵㤲㥥ㅥ㐶ㄴぢ㝥㈴㔱㔳ㄸ㠴㤵㍦〵㐴㑤㠳戶㘷愲㔸㈱㈴㠹㥡捥㈰㡡㈸㤶〹愹㤴㌱愹㐶搴っ㘰昴㤹〴戲㠴挸〳㌰㡢㠰搹〴戰慡㐸ㄲ戵㍦㕡㌶㔱㝣昸㠷〷㔱㜳㠰〱㔱慣㉣㔲㐱ㅤ㐴㌵㌰攸㕣〶㘵ㅤ㠲㑣㜶ㅥ㕢㔶戲㔵扣㤷散扥㐵㕡㜴晢㕡昶㤰攳㡤散㠶㡥ㄵ捤㈸ㅥ攰㈴㙦㤹㥡㔳扣昹敢㤳㍡摣挸㙤㙢挷捤愸㑡昷㜳っ㙣摦攷搰㜱敦〱搶㝤㕦敢搱㈴㝣㘴㘹㕢㍢㉤扣㑦㕥㜵换㜷挵捦㐱戰晤㤹㜸搷て挶改挳㡦㜶㄰㔲ㅣ㌰戳㈹搳摥㤶㙦换㜵っ㘹㐰㘱捣㄰㍥㜳㈳㔷㔶ㄶㄸ㕦昵ㅢ㐴昴散㤳㌳㔶搹捡愷㔰㉥攵㙦搰㝤㡢㕡摢㤶戵捡㙣慡昲㝣昴㠸攴慢㔷㉦㜶攳㘳㍦晣っ〷㜹㝥摥㔳愷戳晥㉢挸扥ㄵ㝥摥㤴挶㕦㤹㜶〸摡戵㜵ㄳ敡收㌴收戲愹㐸㉣ㄱ挷愳㝥㡣㐸㈴㡣愷晡㐵㐲挱㑣㉣㤷㡢㐷㡣㜰㌶㤵㠹㙢㠷摡搰㄰ㅥ〵㤹つ愴㌳改㕣㉡ㄹ挹㘴搲愹㐴㈴㤱㑥㐵㐳㤹㔴㉡㘱㠴㤲ㄱ㍦㙦㜷㌳扣㍥ㅦ㍥晡㘱㄰㝥摥攵㤶慡挳愹㙡愴㡡昷扣愵㡡〰〹慤㉡挷挱捣捦扤ㄵつ愷㌲㤱ㄶㄹ㤱ㄵ㐶㘵慦㕥愲搶昵㔰㡤愲㕢搸昶㔳〹㌴㡤㜷戰慢慥〲捤㍦捦愹㜰㈹搲㤹〷㕤㝡㠶㜹㘷㈱㝣晥ち㈸㤸㤰㘶㐰㙥㕤㌷愱ㄱ扦㤶㔷扦㥦攷挸搳㜲搰昷㠱㕥摥愶挷搳㐹昳摡㤱搰㙣〵㑤攱搳㐶戵〵㔰昷㠳摡㔱捡攳慦戴愲敢㥤散㜶ㄸ挵㈲挰昴愱㤸ㄲㅡ㡣㜲挱户㐰挵〹昹慤㠶㤶㉢㡢㌸て㜳挹㈱ち〳㝥㐹ち〸㠷㤸㌸〷ㅡづ戳挲㘱愲慢㝥㡥〲づ挳挴㠷㌶㤷㤰搶㡥戶㌹㑣昰㌸换㔴㉡㄰㐸㐶㌳搱㔴㈴捣㈵㡥ㄱㄲ捤〵㌳愹㜸㈸ㄶ㑣〴戴扣つつ㐴ㄳ㐶㈴㤹㐹挴搳㤱ㅣㅥ㘷㥢㑢昰㘹㤴戹㐴ㅡ攳换㐸㐵㡣㤰扦户ㄵ㕥敦㠰㡦扥〴挲摦㐷愹扡㠶㐹㕦愵戲㔱挲㑦ㄵ扥攲㘴捣〲ㄷ㈳愶㜱㑤㤸㔱㡥㠵昰昹户㠲〲ㄳ㘵㍡ㄷ㠷㑥敥㜵搲慤㤳㕣晦搶捡搸㐹挴敥ㄴ㉢㘹摣つ㔳㘲〰㡣㤲捤搵㔰搹㙣㙥〳慤㘴昳㘸㜴愶搸搴㑥〱愴攴㕡㉣㤶〳㕡㑣昱戶慡昳搳攰っ㡡户㐳㕢㔲㝣㍡摡㈶挵㠹㐰㌸㤳㡣ㅡ㐱慥㝢㜸㙣㈸搶挸㘴㈸㤸捥ㄸ㐶㍡ㄵ换〴戲㈹㙤㡤つ㡤〷㔳㈱㈸㐳改㙣㌸㄰㐹ㅢ㐹㍣㝣㌲ㅡ换ㅡ㤱㘰㉣つ㘰㌶敥摦摥ち慦㥦〱ㅦ晤㑣〸晦づ㑡㜵ㄶ㔵㘷㔳㌵㐸愹〸㤰㔰㌱㤸㉡㝣㐵慢㤳攲昳㘹扦〰挲攷摦ㄹ㐶㑣㤴㘹ㄷ㐲㝡㡤昸㡢愰㉦ㅣ昱ㄷ㐳攳㌱攲㉦㠱摡㍤攲㠷㔸搱捤ㄱㅦ攰㌲扡ㅣ㌰昹散㔴㌱㡣㜹㔱㜵㈵㔴昶㌲ㅡ〱慤㕣㐶㘹攷㌲扡ㅡ㤰搲换攸〸捦㘵挴晢昱㜰㐳愵㌹㈴㤶搱㉥㘸换㘵㜴ㅤ摡搶㙡㄰て㘱愳ㄸ挸㠶㡤㔴㉥㘲㘴㈳㠹㔸㌴㤵㌱㐲愱㘸㉡㘷愴㘳戱慣戶搶㠶㠶㜲㠹㔸㄰て㜵㡥㠷㐲㤱㐸㌲ㄱ㑢㘷ㄳ愱㔰ㄶ捦㑤㡤挷㤳㔸㘵挲㝥摥搵㘷㜸晤㝡昸攸㌷㐰昸㜷㔳慡ㅢ愹扡㠹慡摤㤵捡㐶㠹㔱㔴攱㉢づ㜴㉥愳㕢改㜲ㅢ㠴捦扦㈷㡣㤸㈸搳㙥㠷昴㕡㐶㜷㐰㕦戸㡣敥㠴挶㘳ㄹ摤〵戵㝢ㄹ㡤戶愲㥢换㈸捥㌹㔸〷㤸㝣搸慣〸㌰㉦慡敥㠵捡㕥㐶㈱㘸攵㌲㥡收㔸㐶㕤㕢愵㈹㥥㡢㈳慣晡㜹〰愱戰㌸㈲㘸换挵昱㈰摡收攲挸愴挲㌹㍣愳㌸㥢挰搳攸㈲㜸晣㙤㉡㤶つ㠶愳挱㔴㌸ㄱ换攱挱愵㔹敤㈱ㅢㅡ㐸攰ㄹ慥攱㙣㌶㥤㑣㐶昱㘰㔳㈳ㄱ〸愶㡣㕣㉥㠹㘷扢㘶㜲戱㘸挰ㅦ戵挲敢て挳㐷㝦〴挲ㅦ㔳慡慥慤㔲㕣愹㙣㤴搸㥢㉡㝣挵㝥捥挵戱㥥㔱㌶㐰昸晣晢挰㠸〹敦慤搲扥捡搸㐹挴㝥ㄴ㑦搳㜵っ愶挴㝥っ㑢搵戳㔰搹㙣㡥㠳㔶戲ㄹ㜲戲挹ㄱ㉦户昱〱㑦㌶挷慢㝥㥥〷づ㙣㑥㐰㕢戲昹〲摡㈶㥢㔹ㄲ㤳挳搳㑥㌳戱㑣挴㠸㈶搲㠹㙣㌰㤵挴㘶㈶㘵ㄸ㐱㙣㠹戴㡤㕤搰〰ㅥ戹㘶昰〹挸昱㘸㈴ㄶ挵〳㠷㈳搸㘸㘵ㄳ㤱㔸㌸㤱㡡愵㈳晥㍡㉢扣晥㈲㝣昴㤷㈰晣昵㑡搵㌵戸㔹㘵㈰㔷〱〲㈴㔴㑣愱ち㕦戱㡢㤳捤㔷㘹㝦つ挲攷㥦ち㈳㈶捡㜴づ㙥㥤㈳㔹攷攰搵㌹㔴晤搳㤴戱㤳㠸㠹ㄴ㥤㌴搶㘳㑡捣㘰㔸慡摥㠵捡㘶㜳ㄶ戴㤲捤ㅤ㥣㙣摡㝢捣敤㍣搹㘴晤〰㠲攰㐱㌵㤰㘰㜳㝦戴㈵㥢ㅦ愱㙤戲ㄹ㑢㈶㐲搸㘳㘲㝤㌷戰愹〸挷㤲挱㐴㌰ㄴ捡㠵搲改㘴㌴ㄸ㡣㐵戵㡦扢愰搱㑣㍣㤳㠸愵㜲㤹㑣㔲㡥捤㘴㍣ㄱち收㠲愱㙣㉣㤲㌳㤲㈹晦〱㔶㜸晤ㄳ昸攸㥢㈰晣㜳㤴慡㙢㙣㌶㈸ㄵ〱ㄲ㉡づ愴ち㕦搱捦挹收㘶摡扦㠴昰昹て㠲ㄱㄳ摥㘳昳㘰㘵散㈴㘲〶挵㜷㜴㥤㡥㈹㜱〸挳㔲昵〳㔴㌶㥢昳愱㤵㙣㤶㝢戲㔹收挹㈶㡢っ㘴ㄲ愲㑡戲㜹㌸摡㤲捤㜲戴㑤㌶搳挹㔴㍣㤳〹㘳㠷ㄸ㡤㐶昰㘰捡㘴㌶㤹㠸攳㤸挴㠸㘴愳㐱㌰慣㔵搸搰㐸㈶ㄲ㌶戲改㐸㍡ㄶ挰㐶㈰㤲㑤㐶㜰ㄸㅢ换挵挲改㜴摡㐸㈵㜳晥㐶㉢扣㕥〹ㅦ扤ち挲㝦㠴㔲㜵戱㤹㔲㉡〲㈴㔴㘴愹挲㔷㝣晤慤攳昸愳㌷敤㝤㈰㝣㝥搶㈴㤴㘴㌳愷㡣㥤㘴慤㠱愲㍦㕤攷㤰捤〵っ㑢搵㐰愸㙣㌶ㄷ㐲㉢搹晣〸ㅤ慡攳㡦慥敤收〷搰ㄶㅦ㙡㉣㔲晤㙣㡦㔰ㄸ㥢捤㘸㑢㌶㜷㐰摢㕡搳ㄳ㠹っ㜶㘰㘹ㅣ㌲挴㈳挹㔰〰㑦㌱㌷㘲㠱㘸㈶㥣㑤㈶㌳戹㜴㕡ㅢ㘴㐳㔳㐶捣㐸攰搱挷搸换㠵㈳㤱ㅣ〶㘸づ㑦晢㡣㠷愳搱㙣㌲㘷㈴戲晥ㄶ㉢扣扥㈳㝣昴㥤㈰晣慤㑡搵挵㈶㡢ㅡ攴㥡㙥愳㐴㍢㔵昸㡡㝦㌸搹ㅣ捥㈸㈳㈰㝣晥㍣㡣㈵搹散㔰挶㑥戲挶㠷㘱攸㈳改晡㉢戲戹㤴㘱愹摡ㄳ㉡㥢捤攵搰㑡㌶㕦㜰戰愹敤〵㐸改㈳㠵扦㜸㔲扣㐲㜵ㅥ㠴㌳㈸㍥ㅡ㙤㐹㜱〸㙤㤳㘲㥣ㄱ挵ㄲ挹㐴㍡ㄲ㡢ㄸ㤱㌰づㄳㄲ愱㘴㉡㤲〹㈶昱ㅣ戸㌴攸搴挲㌶搴〸㈵㔲㤱㜸㍡ㄹ㑦攷㡣㐸㌴㤲㑡〶㤲㜸㠶㝢㈶㥤㠹愴㘲挹㜰㈴攸㍦挶ち慦㐷攰愳㐷㈱晣挷㉡㔵㡣慡㌸㔵㉣㝤㤰ㄴㄳ㈰愱攲〴慡昰ㄵ扦㜷㔲扣て敤晢㐲昸晣㈷挲㐸㡡戵㌱㘸㝡ㅤ㈹散〷㝤攱㤱挲㔸㘸㍣㡥ㄴ挶㐱敤㍥㔲㌸挹㡡㙥ㅥ㈹愴戸㐰敡〰搳㡦挰㤴㔸挵扣愸㥡〸㤵扤㡣㑥㠶㔶㉥愳〷ㅤ换㐸攷ㄱ户摣户摤敦戹㌸㔸ㄵ㈱〷捡㔴㠴挲攲㌸ㄵ㙤戹㌸愶愱㙤㉥づㅣ㠳ㄹ㌱㍣挴搶㌰挰㜵ㄶ㐷捥㤹㐴㈰ㅤ㌱搲㈱㙣ㅡ㠲㈱㈳愱㑤户愱㌸㈳挶㘹㑤ㄸ挳㍥つ㉦㍡挵㜲挱㌰㑥㕣㔲㍣收ぢㄸ晥搳慣昰晡っ昸攸㌳㈱晣愷㉢㔵搷挱昵ㅡ愵戲㔱攲㉣慡昰ㄵ㜷㌸ㄷ㐷〳愳捣㠵昰昹㔹㐴㈱㘷㠴〷搷㍡㡦愴㜵ㅥ㍣敢㍣㔴昶㥦愳㡣㥤㘴㙤〱挵愱㜴㍤ㄲ㔳攲㍣㠶愵敡㌰愸㙣㌶㉦㠰㔶戲㜹㥤㤳㑤㝢摦㜶㡤㈷㥢ㄷ慡㝥㔲〸〵㌶㉦㐲㕢戲㤹㐶摢摡㝥攴㘲ㄱㅣㄱ㈴㡣㜸〰て㠱て攰〴㈵ㄶ㌶愲㌸㈱㡣愵攲㌸搴㡤㘹ㄹㅢ㥡㠸㐵戲愹㔸㈲㤵捥〴㐳㤱㜸㌴㠳㔵挲挰㠹㑥㈲挶㐷戵㐶ㄳㄱ晦挵㔶㜸㍤ぢㅦ摤㠰昰㕦愲㔴㕤摢㡦㑢㤵㡡〰〹ㄵ㔷㔰㠵慦戸挸挹收㈲摡㥢㈱㝣㝥㔶㕡㠰㌸敦㝤摢㔵捡搸㐹㐴ㅢ㐵㥥慥晣晤㡤戸㠶㘱愹㕡〲㤵捤收㜵搰㑡㌶㑦㜷戲㘹ㅦ㜷㥤敡挹收㕡搵捦ち㠴〲㥢搷愳㉤搹㍣ㅡ㙤㤳捤㜸㈲㡢攷改攷昰〰摢㔴㌰㠲挷㉤攳〰㉡挷昱ㄷ挶戱ㄷ㜶㜹㔹敤ㄸㅢ㥡㡡挷㡣㕣ㄶ捦戹挵昱㔷㈴㠰㑤㐵㉣㠱㠳戴㑣㈸ㅢ㑣㠴〳愱㐰挲捦㉡つ戹ㄱ㌸ㄶ㍥晡㜱㄰晥ㅢ㤵慡敢戸㡢愵ㅡㄲ㐵㠰㑥愸戸㠵㉡㝣挵慦㥤㙣慥愴㝤ㄵ㠴捦㝦㉢㡣㤲㑤慦攳慥摢㤴戱㤳慣昱戱㈴晡ㅡ扡㉥㈱㥢㜷㌰㉣㔵㘷戲㈳㙡昸扤ぢ㕡挹㘶扢㤳㑤㝢㑤㕦散挹收摤慡㥦㜳ㄱち㙣晥ㄶ㙤挹收㜹㘸㥢㙣㘲㐷㠶㘷搵㠷㡤㐰〶扢戵㘰㉣㠳㍤㝥㈰㠰㔳㠴㐸㈰㡡ㄵ㍥㥣搱捥户愱搹㕣㉣ㄹ㑤愵戲愱㘴ㅣ〷〹改㜸㍡㤸㑤㐵㔳〱ㅣ㘸攰㤴づ㘷㜳晥㜵㔶㜸晤〲昸攸ㄷ㐲昸敦㔱慡慥㌵晤㕥愵㈲㐰㐲挵晤㔴攱㉢㜲㑥㌶㉦愷晤ち〸㥦晦〱ㄸ㈵㥢㕥㙢晡㠳捡搸㐹搶㡥愳㔸㑢㔷㍥㌶㐵㍣捣戰㔴摤〰㤵捤收愳搰㑡㌶て㜱戲㘹慦改〷㝢戲昹㤸敡攷㘶㠴〲㥢晦㠷戶㘴昳ㄶ戴㑤㌶㠳㘱ㅣ慢㐶愲搹㐴㌶㥢㡤㐴㈲愹㐴㉡ㄷ挴〵〷㥣ㄱ愴搳攱㑣㍣愹摤㙡㐳㜱㥥ㅢ捣㠵㜰㈴㘱攰㙣〰㉦㐵㐹㘶戲㌸晢挵扥づ㙦㔰㠸㘴〳ㄹ晦攳㔶㜸晤㌶昸攸户㐳昸㥦㔰慡慥㌵㝤扤㔲搹㈸昱㝢慡昰ㄵ戳㥣㙣慥㘳㤴㝢㈰㝣㝥ㄶ㜶㤴㕣搳晦愸㡣㥤㘴㙤ㄵ挵㐳㜴㕤㐹㌶㥦㠲㔱戲昹〸㔴㌶㥢捦㐰㉢搹㥣攰挹收㌸㑦㌶㥦㠵㤳㑣攲㜱㠴〲㥢㝦㐶㕢戲昹〴摡㈶㥢〹㕣慡㠹㐷㌲昱㈸捥㌸戱㐳捡㈴戱㝦挷㐱㐲㍣㤱㠸㘶㐲攱㔴㔲㕢㙦㐳㐳戸㤰㤳〹〷㔳㜱㈳ㅡ㠸挴㘳㘹散戶㔲戹㘸㥡ㅢ㠹㜰ㅣ㈷ㄵ㝥ㄶ㠵挸㜵㜸〳㝣昴㈷㈱晣㝦㔱慡㉥㌶㥦㔷㉡〲㜴㐲挵㡢㔴攱㉢㘲㑥㌶㥦愶晤ㄹ〸㥦晦㈵ㄸ㑢戲昹㔷㘵散㈴㤱㙢㈸㌶搲昵㜴戲昹㌷㠶愵敡㈵㜶㐴つ扦慦㐰㉢搹摣挳㤳捤摤㍣搹㝣㔵昵昳㜷㠴〲㥢慦愱㉤搹㝣〵㙤㤳㑤㥣㔱攱搲㘳㍡㤷收〵戳㙣㈸㥥㑥㘰㤵㑦㈵搳改㐴㍣ㄳ挱㈸搵㕥戵愱㤹㕣㌶㠴㉢㤷戸㝡㥤挴㐵㙢㉣㠵㘸㈶㤷〹㐵戸攷ち〵㠲㤹㠸㥦㤵㈳㤲捤搷攰愳扦づ攱晦㠷㔲㜵戱昹㠶㔲ㄱ愰ㄳ㉡摥愶ち㕦㌱搸挹㘶㈷敤敦㐰昸晣㥤㌰㤶㘴昳ㅤ㘵散㈴㙢攷㔱㝣㑣㔷㍥ㅤ㐶扣挷戰㔴㙤㘲㐷搴昰晢〱戴㤲捤慤㍤搹昴㝢戲昹愱敡攷㜳㠴〲㥢ㅦ愱㉤搹晣〲㙤㤳捤㙣㌶㤳ぢ㐶挱㐷ㅣ搷㝡戳昱㔴㍡㠶慢㕢㠹㔰㌴㤱㡣㘱挳㤹㑢㘸㥢㙤㈸㡥㥤㤲戱㕣㡡搷㝥挳㤱㐰㉡㤷挶㔵㤷㘴㈲ㅢ挹愴㌰㔴㔳搹㡣晦㘳㉢扣晥㈵㝣昴慦㈰晣㥦㈸㔵ㄷ㥢㥢㤴捡㐶㠹㝦㔲㠵慦搰㥣㙣㝥挷㈸摦㐳昸晣㥦挳㔸㤲捤㉦㤴戱㤳慣㕤㑡㔱愱㐱昰㔱㌳攲㑢㠶愵慡ち㉡㥢捤慦愱㤵㙣㝥晢㙦慦㌳慣㝦㐱㕢㝣㠶昵㡤敡㠷敦㥡〳㥢晦㐲㕢戲改㐳摢ㅡ㥢㤱㑣㌴ㄸ㌵㜰昰㤸〶㜹攱㙣㍡㠵㐳愵ㄸ慥〷㠴ㄳ搸㈷挵㤲㕡㙦ㅢ㥡〹愴㘳戸㉥㡥㍢㉡㘱㥣慤收㌲〹㈳㥢挳㈱㙡㉥㤳㌵㜰搶㙢㘴晣晦戶挲敢㝤攰愳昷㠵昰㝦慢㔴㕤㙣㝥愷㔴〴㐸愸昸㤱㉡㝣挵愷㤸つ晢㝡㜹㝦摡〷㐰昸晣㍦挱㔸㤲㑤㕡愴戱㤳慣㕤㐳㌱㠸慥㔷㘳㑡挸攲ㄲ慡㜶㠲捡㘶戳ㄲ㜸挹收摢㑥㌶㜹㠶㈵㡦摥摦昴㘴戳㑡昵㌳ㄴ愱挰愶㠶戶㘴㜳ㄸ摡㈶㥢挱㙣㉥ㅣ捡㈵㔳愹㘰㌸ㅤ〹〶〲愹〰㡥㈲㘳㤹㜸ㄶ〷㥣㔸昱㈳摡㜰ㅢㅡ捦挵㜲攱㜴㍣㥢っ㠰挵ㄸ㑥挱挰㙥ㅡㄷ晦㤲㌱ㅣ㠸〶㜰昷愱㤷ㄵ㕥ㅦ〱ㅦ扤ㄶ挲㕦慤㔴㕤㈷㔳慣㔶㤱摢〳〲㈴㔴昴愱㡡㙣晥搵挹收㐸摡㐷㐱昸晣㝤〱挰ㅦ慥摤㜱扣昲捣㐹攷挹㤲捥㔳㈳㝦㍦㘵㤴㙣昲㠹㌵㝡㤸慥㌷㘲㑡昸㘱㤴㘳㌳ち㤵捤收搶搰㑡㌶㥦㜲戲㘹ㅦ㈱晤搱㤳捤晥慡㥦㈴㐲㠱捤〱㘸㑢㌶昷㐶摢㕡搳搳戹㔸㍣㥥㡥攲㙡〸搶㜱ㅣ挶愷㜱㘵ㄴ愷㌷㠱ㅣ㡥㐱㤳搸㙥敥搳〵㡤㘲っ攳搰㍥㤴挵扤㥣㜴㌲㠰㙢摦㜸愹㤹ㄱ〸㘵㜰摤㈵㤳㠹昹〷㕡攱昵㝤攱愳㡦㠱昰戳㠸㐵㔲搷㜵㠴戴慤㔲ㄱ㈰愱㠲㌵㉢㤲捤㐷㥤㙣搶搱㕥て攱昳て〲〰㝦㌸散㠲㜴㥦ぢ敤愸㡣㤲㑤㍥晥㐶㥦㑥㔷㍥㔱㐷っ㠶㔱戲㌹ㄳ㉡㥢捤㈱搰㑡㌶㝦敢㘴搳ㅥ㥢㜷㜹戲挹㘲ㄵ晣攱㜷㐰〸〵㌶㔹㤸㈲搹㥣㠳戶挹㈶捥ㅦ攳㈹㄰㤹㡥㘶〲戸〲㥡挶愵愹㜸㈰ㄴ挴㥤搲㐸〸ㄷ昱攲㕡㠳つ㡤攲〶㉡昶㍥㈰ㄲ㐷㐸搹㜰㠸㘷愲攱っ㉦㔴〳ㄷ〹㐷晣挳慤昰晡㕣昸攸昳㈰晣㈳㤴慡㙢㙣搶㉡ㄵ〱ㄲ㉡㜶愳㡡㘳昳㐶㈷㥢㠷搲㍥ㅦ挲攷㘷㙤ぢ晥扣挷㈶㙢㕥愴㔱戲㜹㉦㘱ㄹ扡摥㐳㌶㐷挱㈲搹㌴愰戲搹ㅣつ慤㘴昳㌲㈷㥢昶搸扣挴㤳捤扤㔴㍦㑤〸〵㌶〳㘸㑢㌶ㄷ愲㙤戲ㄹ挵㘹㘲㉥㤵つ挷搲挱㘰㈴ㅥ挶㘹㘳っ扢㤴㈴〶㘱㌸㙥攰ㅤㅦ摡㈲ㅢ㥡捥攴㐲㜸㈳㔵㉣㥢㑢攲戴〹昷捥㘲搱㉣㉥㔶㐵㜰戰㡦愳㠰愸攱㘷㕤㡣ㅣ㠸捤昰搱㕢㈰晣㈱愵敡ㅡ㥢㘱愵㈲㐰㈷㔴戰晡㐵戲㜹㤶㤳捤㍣敤ㅤ㄰㍥㝦ㅣ〰晣㜹㡦㑤ㄶ挶㐸愳㘴㤳て收搱㡦愱㉢㥦昵㈳㘴挱ぢ㔵挷戱㈳㙡昸摤ㄷ㜸挹收㐹㑥㌶敤愳昷ㄳ㍣搹ㅣ愳晡㌹ㄱ愱挰收㝥㘸㑢㌶㑦㐲摢㘴㌳㠱ㅢ昳昱㈰慥摡攱ㅥ㍦㙥㜹〴㤳㤹㈰㡥㠰㌲戸攵㤱〸㐷戰愱搴㔶摡㔰扣㍤〵㔷㌷㌰㍥戹慥㘳慢㥡ちㅡ㐹㕣㈵㐹〶㜲ㄸ搰㌸㠰昷㡦戵挲敢慢攰愳慦㠶昰㡦㔳慡慥扤㄰㉢㘸㈴攷〴㐸愸愸愷㡡㘳㜳愹㤳捤㌵戴㥦〱攱昳㑦〴〰㝦摥攷改㤳㤴㔱戲戹㥥戰昳改晡〴㜹㥢〲愳ㅣ㥢ㄷ㐲㘵戳挹慡ㄸ挹收㐲㈷㥢昶搸㕣攰挹收㜴搵捦愵〸〵㌶㘷愰㉤搹扣っ㙤㤳㑤ㅣ㠶㠷㜱㙥ㅥ捡攱㍤㡢ㄱ摣昶㑥攰㠲㔰㌶㠹㠳㜴摣摥挳㝤昱愴㜶戹つつ昲挶〸㑥㠸搲攱㈸㠸捥昰㔸㈹㠶㕢收㈹㕣㝤挲慤㜰㈳敢㥦㘹㠵搷慦㠰㡦㝥㈵㠴㝦㤶㔲㜵㡤捤搹㑡㘵愳挴ㅣ慡挸收攱㑥㌶搷㌲捡昵㄰㍥㝦〳〰昸昳ㅥ㥢㜳㤵㔱戲昹ㄴ㘱户搲㤵㑦㈱昲捦㔳挶摢愱敡㕢㔱挵愲㤱㝤㕣搵ㄵ摥てㅤㄹ改㝥摢换㐴扣扤㠵搵愲㜸ㅦ㤶戱挲㝣㐶㐱㘵昹摥晦㔹㉣搶㙦昰ㄱ㈵晣㔶捤挱㕣晦㠲㌸ㅣ㈳㕤㜵㌹㡣戸㌳扥晡㥤㤸攱慡昹㤸摤㠰㔷㡡摤扤慣ㄵ㡥㘵〳㕢愶收㔱摡㠱㤷晥捥㙤ㅢ㙦扦㌱㜶㉢㔵昲㌱㔲扤㠴愴戶㑢㌳㍥㥤挷攳㙤㍡っ攵㌶扢摤昶挳㑢㍤㔰攳〳挳㐸扥戲㘴㘰㔷换昱㡣㠷㐱㕤摡愹慤㜹扣㕥挷挸慡㠸㜹㍣〷愱戲扣㐲㜸㍥㜶挵㝡㌷㉣ㅦ敡挰㘸㜸挱捥㔴昹昲㠷㐱ㅥ㑦戸㤸搰搴㈱㥦㄰戳㈳收㔰攸㉣ㄸ搲敥挶摣㙡㘳㐶捣ㅣㄱて㔴捤挲㠲昸搹㝤ㄴ搲㑥捡㌱㠲昱㠴愹㜵〸㈸づ㐳㘸㜲㉦昴㐳搹挹扤㘶㈷㤳搱㠹㤸㠶㑥搸ㄱ㐷㤲㑦扦㡦㘸㙥㙡㤴㑡㌴㕡つ㐶慢挹愰㠱㈳㉤㍣愲愲攰昳捦戱㔶㜳㥣昹㝦戵昵扦㝦㕣㑤㔶㜹ㅣ㈶㠶㥥㌷扥敡捤攳慦晥晣㤶㝤㙡慦扣昳㈷敢晦攳㥦㝤㠶㥦搷挶敥㜶昷㑤㥢晦㌸昲摣戱㘲ㄱ㍣㙡ㄱ㐷㝦㡢攲㙤ち慥㐹㘲㈲㤲㝣〵て挱㈸㝡ㅤ㐶扤㘵㜰扦づ挳摦㠲㐸昸挳㥤㘶攴摢户㐲戰昴㠶㉢㥣㤸〰て㡥㜲㌹㌰ㅦ攳㉣㜷㐰㙤ㄲ搴㡥㈹敤㜱攸戰ㄴ愶㤳愰晤〰㔴㙣昸昴昵㐴㉦戱搱㜹愲㥦㌴搱㕣㘶㘲㙦ぢ㙤㤲晦〷㔸㙡㡥〱㘶换㐸㍢㔶㜹㤴㈲㙤昵挷〷摣㍦㜸昵慢㕤愴慤㠴㠷ㄷ㘹㔱愴攳㐹㕡挴㌲戸㕦愱攱㕦㡤㐸昸挳晤㜰攴づ搲㔸㑣㈳㐹ぢ挱挳㈶敤㌹搲㜰〶㑣㈶㘹慣戰搱㥥户㘹㐸㠸搱〵㌴㙣㈴晡㑣ㅢ扤㠶攸㤷㑣昴挴ㄱ昱㠴搸挳㐲㥢㘳昰㘵愲戹㠱㔶慣㡢戳慤㠶ㅣ㠳攷愳戱㘵㜴㕥愰㍣㑡搱㜹㑢挳㌹㠷散㝡搶昲挷愶㙦㜵摦㐷ㅤ㑢摡挶㡡换攱攱㐵㘷慤挵㕡搱ㄸㅣ㘱ㄹ摣㉦攴昰㕦㠹㐸昸挳昵づ捣ㄵ攸㘴摤㡢愴㜳ㄸ㍣㙣㍡摦攰㉣㕦て㤳㐹㈷㡢㘱戴户㑣㠲愶㡣㠸㐵挴攰〲㠲㍡㠹扥挱㐶慦㈵晡㕤ㄳ㍤㤳攸ㅤ㉣戴㌹〶摦㈷㥡搷愵㙤㍡㙦戲ㅡ㤲捥㕢搱搸㌲㍡㙦㔳ㅥ愵攸摣㔹づ捦㤷挶㌶昷扢昷慤㥢慦㍦㘹慣㔸〷て㉦㍡〷㕡慣ㄵ搱㌹挰㌲戸㕦敦攱扦ㄷ㤱昰㠷敢㌵㤸㉢搰昹〰ㅡ㤲捥慤攱㘱搳昹ㄹ㘷昹㘱㤸㑣㍡㔹捣愲㝤㙥ㄲ㔴挷㤵戴㥦㐵㤰㌹摥㌶ㄳ晤㠸㡤㝥㠸攸慦㑣戴㕣愵㝤ㄶ摡愴昳ㅢ㔸㙡搶〳戳㘵愴㙤㔰ㅥ愵㐸晢昶㠴㡦㙥㥡晦改敢㕤慢昴搳昰昰㈲慤捡攲愶㠸戴㑡换攰㝥㈵㠸晦㔹㐴挲ㅦ捡〸㤰㍢㐸㘳㜹㡡㈴慤ㅣㅥ㌶㘹㍦㤱㠶ㄷ㘱㌲㐹㝢〱㔳ㅡ㕦㔳㉤昷㐶ㄸ㔵㍦晥换摣づ㥡㌴㔴挰㈲㕥戲搱ㅢ㠹慥㌲搱搳㌹〶扦戵搰㈶挵扤㘰愹㜹ㄵ㤸㉤㈳敤㌵攵㔱㡡戴㤷搷㉥ㅥ攳㝢㜹㘳搷㐸敢㠴㠷ㄷ㘹㕦㈱ㅤ捦敤攰㤷㤶挱晤ㅡㄱ晦扢㠸㠴㍦㕣っ㐲敥㈰㡤㔵㈸㤲戴㉦攰㘱㤳㔶㐳ㅡ㍥㠱挹㈴㡤愵㈹摡㔶㈶つ㔸ㄵㄳ攲㔳㡢〶㤳戴晥㐴㙦戲搱ㅦㄳ㍤搰㐴㑦㈵晡㈳ぢ㙤㤲戶㉤㉣㌵㥢㠱搹㌲搲扥㔴ㅥ愵㐸晢㝥昱摥捤㌳㙦㌹㜹㙣愲戶㍤扥收戰㘹㘳挵㜷昰昰㈲敤㕤㡢㥢愲㤱昶㡥㘵㜰扦㝡挴晦〳㈲攱て㤷慣㤰㍢㐸ㄳ㐸㕤㤲昶㌶㍣㙣搲㜶㈶つ㤵㌰㤹愴戱〲㐵ㅢ㙡搲㈰㔷戸㝦㔸㌴㤸愴つ㈷扡捡㐶㔷㄰㕤㙢愲愷㜱㘵㝥挵㐲㥢愴敤ち㑢㑤㙦㘰昰户〵㠷㈹㝤㤴㐷㈹搲㜶㥦㝦昶ㄳ㕦敤收㌸㑣改て㡦㕡捥慡敢㌰攵㈵㡢㥢㈲搲㕥戴っ敥搷㤵昸〷㈲㤲㈴㙤㑦攴づ搲㔸㔳㈲㐹㝢〱ㅥ㌶㘹㝢㤱㠶ㅤ㘱㌲㐹㘳愱㠹ㄶ㌴㘹挰㍥㌴㈴晥㕣㐰㐳㤸攸㥤㙣昴㈰愲愳㈶ㅡㄴ㠷挴㔳ㄶ摡愴㌸づ㑢捤㜰㘰昰户〵愴㡤㔰ㅥ愵㐸㌳捥㝢攲挱㑤晡㜳㘳晦戰㔹㝣晥昵挶㑢挷㡡㤱昰愸昵㈰敤㐹㡢㥢㈲搲㌶㔸〶昷㉢㑥晣㝢㈲㤲㈴㙤っ㜲〷㘹慣ㄲ㤱愴㍤〱て㥢戴戱愴㈱〲㤳㐹ㅡ㑢㐷戴昱㌶つ〱昱㘸〱つ㜵㐴㐷㙤㜴㤸攸㠹㈶扡㥥㈳敤㐱ぢ㙤㡥戴挹㐴昳㡡㤱扤㕦㘵㠹〸ㅢ㈴戵㘶ㅦ㌴昰户〵㜴敥慢㍣㑡搱昹㥤㝢ㄷ㔱〷㡦㕡て㍡敦戵㔸㉢愲昳ㅥ换攰㝥㘱㡡㝦㈲㈲㐹㍡㘷㘲慥㐰㈷慢㍣㈴㥤扦㠵㠷㑤攷㙣捥昲っ㤸㑣㍡㔹晡愱ㅤ㘰ㄲ㠴晤㙡㐴摣㔱㐰㔰〳搱㌳㙤昴㜴愲攷㤹㘸㡣挱㠸戸挵㐲㥢㘳昰㈰㔸㙡ㅡ㠰挱摦ㄶ㤰㌶㔷㜹㤴㈲㙤㤲㌱㜴搹ぢ攷摤㌹㜶挹搳㠳㕥㍢㘳挹慦挶㡡㐳攱㔱敢㐱摡つㄶ㌷㐵愴㕤㙦ㄹ摣㉦㔹昱ㅦ㠶㐸㤲戴挳㤰㍢㐸㑢愱㉤㐹扢づㅥ㌶㘹㡤愴㈱ぢ㤳㐹ㅡ㉢㍣戴㤴㑤㐳㐸㕣㔵㐰㐳㠶㘸挳㐶㘷㠸㌶㑣㌴捥㐶㐲攲㌲ぢ㙤㡥挱㈳㘱愹㔹〴っ晥戶㠰戴㘶攵㔱㡡戴愲ㄵ㌷て㡦㕡て搲㉥戴戸㈹㈲敤〲换攰㝥㌱㡢㝦〹㈲㐹搲㕡㤰㍢㐸㘳捤㠶㈴敤㍣㜸搸愴戵㤱㠶㘳㘱㌲㐹㘳㈱㠷㜶㤴㐹㠳㍣挴㍤换愲挱ㅣ㍢㜹愲㡦戳搱挷㄰扤挴㐴㑦攲挱挸改ㄶ摡㈴㙤ㄹ㉣㌵㉢㠱挱摦ㄶ㤰戶㑡㜹㤴㈲慤攵戹昴〷㠷㍦敥㌸散㕤〳㡦㕡て搲㔶㕢摣ㄴ㤱戶捡㌲戸㕦收攲㍦ㄳ㤱㈴㘹挷㈱㜷㤰挶搲っ㐹摡㐹昰戰㐹㍢㥥㌴㕣〰㤳㐹ㅡ敢㌵戴ㄳ㑤ㅡ戰挲㈵挴慦㉤ㅡ㑣搲㔶ㄲ㝤愱㡤㍥㥦攸搵㈶ㅡㄷ〶ㄲ攲㘸ぢ㙤㤲㜶ち㉣㌵㤷〳㠳扦㉤㈰敤ち攵㔱㡡戴愲㔳慦戵昰愸昵㈰㙤㠹挵㑤ㄱ㘹ㅤ㤶挱晤〲ㄸ晦つ㠸㈴㐹㍢ㄳ戹㠳㌴㔶㘰㐸搲摡攱㘱㤳㜶㌶㘹戸つ㈶㤳㌴㤶㘵㘸攷㥡㌴捣攰㌱㔹㙢〱つ攷ㄳ㝤扢㡤扥㤵攸ぢ㑤戴㍣摥㕢㘸愱㑤㡡㉦㠶愵㘶ㅤ㌰昸摢〲搲敥㔱ㅥ愵㐸㉢㍡㠲㝢〸ㅥ戵ㅥ愴ㄹㄶ㌷㐵愴㘵㉤㠳晢愵㌱晥㐷㄰㐹㤲㜶㈵㜲〷㘹㡦愳㉤㐹㑢挳挳㈶敤㙡搲戰〱㈶㤳㌴㔶㕦㘸搷㉡ㅡ戰愷㍣扣㠰㠶戵㐴㍦㘹愳搷ㄳ㝤㠳㠹挶愱㑢㐰ㅣ㘲愱捤㤱㜶ㄳ㉣㌵㑦〳㠳扦㉤㈰敤ㄹ攵㔱㡡戴愲扤攷㐶㜸搴㝡㤰㌶捦攲愶㠸戴戹㤶挱晤愲ㄹ晦㑢㠸㈴㐹扢ㅤ戹㠳㌴搶㔳㐸搲收挰挳㈶敤㑥搲昰ㅡ㑣㈶㘹㉣戲搰敥㌶㘹㤰㠷扤戳㉣ㅡ捣戱戳㡥攸搷㙤昴慢㐴摦㙢愲愷㤰戴㘹ㄶ摡㈴敤㍥㔸㙡㍡㠱挱摦ㄶ㤰昶㡥昲㈸㐵㕡搱搵戹㡦攱㔱敢㐱摡㐴㡢㥢㈲搲敡㉤㠳晢攵㌴晥㑤㠸㈴㐹㝢〴戹㠳㌴㤶㑤㐸搲㈶挰挳㈶敤㌱搲昰㈵㑣㈶㘹慣愵搰ㅥ㌷㘹㤸㑡ㅡ昶㉢愰㘱㍤搱㕦搹攸捤㐴㍦㘹愲㈵挵㝢㕢㘸㤳攲㍦挰㔲昳ㅤ㌰昸摢〲搲扥㔷ㅥ愵㐸㉢㍡㔷愸挰愹㜵慤〷㘹㔱㡢㥢㈲搲㈲㤶挱晤㐲ㅢ㝦ㄵ㈲㐹搲㥥㐵敥㈰㡤搵ㄱ㤲戴㄰㍣㙣搲㥥㈳つ㝤㘰㌲㐹㘳挹㠴昶扣愲〱摢戴搱〵㌴㙣㈴扡慦㡤敥㑤昴㑢㈶ㅡ愷昲戸㍡㘷愱捤㤱昶㌲㉣㌵晤㠱搹㌲搲㔸っ㈱㍤㑡㤱㔶戴㑤ㅢ〴て㉦搲㙡㉤㙥㡡㐸ㅢ㘱ㄹ摣㉦挱昱敦㠴㐸㤲戴搷㤱㍢㐸㘳ㄱ㠴㈴㙤ㄸ㍣㙣搲摥㈰つ㉣㔸㌰㐹㘳㘵㠴昶㤶㐹㠳摣戴て戶㘸㌰挷㑥㈷搱戵㌶㝡㌸搱敦㥡攸㘹㈴㙤〷ぢ㙤㤲昶㍥㉣㌵㈳㠱搹㌲搲㐶㈹㡦㥦㑤㕡ㄸㅥ㕥愴つ戴戸㈹㈲㙤㠰㘵㜰扦㌸挷ㅦ㐵㈴㐹摡㈶攴づ搲㔸敢㈰㐹摢ㅡㅥ㌶㘹㥦㤱〶搶㈵㤸愴戱〰㐲晢摣愴〱㉢㕣㑣昴戳㘸㌰㐹摢㑣昴ㄸㅢ扤て搱㕦㤹㘸㥣㘰挵㠴捦㐲㥢愴㝤〳㑢㑤ㅤ㌰㕢㐶ㅡ㑢ㅢ愴㐷㈹搲晥㥤㍡扤㔷㘴慢搵㡦㐵㜶ㄹ㜰挲〷捦捤ㅢ㉢愶挳挳㡢戴㉡㡢㥢㈲搲㉡㉤㠳晢㘵㍢晥㤹㠸㈴㐹晢〱戹㠳㌴㤶㌴㐸搲捡攱㘱㤳昶ㄳ㘹㘰昹㠱㐹ㅡ敢ㅣ㌴㔱つ㈱敦晢㠴挴㡦摦ㄴ㕣㘹㠳㐵捣戳搱つ㐴㔷㤹㘸散〸㐲攲㕢ぢ㙤㤲搶ぢ㤶㥡㐳㠱搹㌲搲㔸挱搰㉤㘹㐵㘷〴ㄹ㜸㜸㤱昶ㄵ搲昱扥搲㘶ㄹ摣㉦攸昱ㅢ㠸㈴㐹敢㡢摣㐱ㅡ㉢ㄷ㈴㘹㕦挰挳㈶慤㠶㌴戰㜴挰㈴㡤攵っ摡㔶㈶つ㜲愴㝤㙡搱㘰㡥戴晥㐴户搸攸㐵㐴て㌴搱㌸戸㡤㠹㡦㉣戴㐹摡戶戰搴攴㠱搹㌲搲㔸愸搰㉤㘹㐵㈳敤ㄸ㜸㜸㤱昶慥挵㑤搱㐸㝢挷㌲戸㕦敡攳㍦づ㤱㈴㘹㍢㈱㜷㤰挶〲〵㐹摡摢昰戰㐹摢㤹㌴戰㤸挰㈴㡤㔵ぢ摡㔰㤳〶戹㍦晣㠷㐵㠳㐹摡㜰愲㔷摢攸㤵㐴搷㥡攸ㄹ摣搷扥㘲愱㑤搲㜶㠵愵㘶つ㌰㕢㐶ㅡ敢ㄱ扡㈵慤攸摥搶昹昰昰㈲敤㈵㡢㥢㈲搲㕥戴っ敥ㄷ〱昹㉦㐴㈴㐹摡㥥挸ㅤ愴戱づ㐱㤲昶〲㍣㙣搲昶㈲つ慣〶㌰㐹㘳㜱㠲ㄶ㌴㘹挰㔶㉡㈱晥㕣㐰㐳㤸攸㉢㙤昴攵㐴㐷㑤㌴㈸㑥㠸愷㉣戴㐹㜱ㅣ㤶㥡戵挰㙣ㄹ㘹㉣㍢攸㤶戴愲搳愸㕢攱攱㐵摡㤳ㄶ㌷㐵愴㙤戰っ㐵㉦て扡ㅤ㤱㝡㝡㜹㄰ㅦ戰㘱攴攵ぢ㙥㙡㜰㥣㔳㤵攳㠳ㄹ㝡攷㑣㌵㡢ぢ昰㔰㤰愶收㘶昹㍣㡤㍥㜸搷㐷晢㈲愳㝤〶㕥㘹㠳㌷㝣㌴㌴戵㔸㡦㘹挰慢㙥昸敡〴昵㌶〹㕤戶攸慣攵㘶户攳昵ㄲ扤㜲㔳昳㜸ㄵ㔱戶扡㘵晦㔴㐷㠷搱摥晡扦昰㈲㄰㍣攱㠴㑦㠴挴挷㝣〵㠸攷挳㐵昸搴㄰捦ㅢ昹㤲戱搱㕤㝣捣挰㑢㙡㔸㌱㔱捥㔷㠴晣㘷㙦㈵搲挶㘰㠸愹㘷っ㘷ㅤ㉦扤愹ㄴ㑦㘰ㄱ㥢㤵戶㈷㤴晤挴㤴㔹㝥愳㡦攵㘰ㅤ〷㔱㠱〷㙢挸ちㅦ〸㥦㍥ㅥㅡ昹㤰ㄹ㈹捡慡㔸扦攱㥥㌹㍥敥㠵て攵㉢慢㕡搶㤴敤㔸愰㉤㌰㥡㡥㕣搰㠱挷扡昴收ㅣ慢㑦攵㍡戸㜶㔷晥挰㔵愳㔷㑢㘳慡扤㍤戵愲扡愵戱搹㘸㍤戲㘳㐱㜵攳㔲㔴㝢攰㘵㍤搸㔹㔶㔷㔷敢㜵挸㠷㕤戱捥㐱戰㑣㠱㔱昵㝡㑢㉢㉤㡦㐰挳搱慡㤳㠲㑡昱愰攷散㑥收㝣㜱㜶扢㘶㜵㉡㔵㝣㥥㡥㌹慢㠲ㄵ〱㥣㕤昵ㄱ敢搱㤰摤㑤〷㤲㕤挹敥㜸㜳㕦㙡㘷㔸㕡㤹摡戳搰㌲〹㙤㈶戴摥换攱户㥥㠹捤〶㕥摢ㅦ愲㜰㌹ㅣ〰㡤㌳㌹摥㜹㉦㐸㙥愳㑡愳〱㐸㥢㈱摥㐴㤷挹捤戵戴搲昲㍡戴㌲戹㜹搰㝡㈷㜷㡢㘷㜲〷〱慦ㅤっ㔱㤸摣慦愰㜱㈶挷晢搸〵挹㜵慡㌴づ〵搲㘶㡥户愴㘵㜲昳㉤慤㘴㙥㤳㤵㥣戵昸慥昳㑣愴㤱㍤ㄶ㉥扥㤴㉢㠹捦摣㐹㙣㔶摤㘵㥣㐹昰㐶慥㑣㈲敢㑣攲〷㤵〴ㄹ慡ㄴ㤷㜹㈶㜱㈴㝢㈴ㅢ㕤㘳愸㠹㉡挷ㄸ攲摤搴〲㈶㉡㌰㡥㘵㜷㡢㠰戴ㄷ㔳㉦愵㙤戶戴搲搲ㄷ㕡㉥㈶㡢㠹昳㍣㤳㘸㘳㡦㠵㑣ㅣ攵㑡愲〶㜱ち㤲攸慦扡换㍢㤳搸㔶㘹㍢㥣㐹散㔴㤸挴改㥥㐹㉣㉢㑥㘲㠵㉢㠹㥤摤㐹っ㔷摤ㅤ攳㑣㘲㔷愵㍤搶㤹挴㥥㠵㐹㥣攴㤹挴昱挵㐹㥣攸㑡㘲㉦㜷ㄲ㘱搵摤㑡㘷㜷㜱愵㕤㘵㘹攵挰ㅣ㘳㈵愱慤㠶搶㝢慤㌹摡㌳戱㔳㠰搷㑥㠵㈸㕣㙢㑥㠳挶㌹㔶挶扡㤳慢㔳㘹慣〱搲ㅥ㉢㤳㤵昶っ㑢㉢㉤㌳慤攴㜴㙥㙦㉡㐵扢㘷㈲㘷戳㐷㙥㕢扡〶散戹㔴㌹〶散㙣㜷ㄲつ慡扢昳㠱㘴㔷戲扢㠳㤴昶〲㑢㉢ㄹ㍡㑣㈵㘱㙥㜹ㄷ㝡㈶㜱㌱㝢㉣ㅣ戰㤷扡㤲㘸㜴㈷㤱㔱摤㕤敥散敥㐸愵扤挲搲捡搴㕡㔴ㄲ收慡㥢昶㑣攲㙡昶㔸戸敡㕥敢㑡愲捤㥤㐴㕥㜵户搶㤹挴㌲愵扤摥㤹挴㜱㉡〹㜳㜱ㅣ攲㤹挴㑤散戱㜰㜱摣散㑡攲㜸㜷ㄲ㉢㔵㜷户㍡㤳㌸㐵㘹㙦㜳㈶㜱愶㑡挲㕣ㅣ㜳㍣㤳戸㤳㍤ㄶ㉥㡥扢㕤㐹㥣敤㑥攲㝣搵摤㍡㘷㜷ㄷ㉢敤㍤㤶㔶㡥㠹㉢ぢ㤳㤸收㤹挴㝤挵㐹㍣攰㑡攲㙡㜷ㄲ㙢㔵㜷て㌹扢扢㐹㘹ㅦ戶戴㜲㑣摣㕥㤸挴〴捦㈴ㅥ㉢㑥攲㜱㔷ㄲ㜷扡㤳㔸愷扡㕢敦㑣攲㍥愵摤攰㑣攲㤱挲㈴昶昶㑣攲て挵㐹晣挹㤵挴㘳敥㈴搶慢敥㥥㜶㜶昷〷愵㝤挶搲捡挵昱㙣㘱ㄲ㈱捦㈴㥥㉢㑥攲㜹㔷ㄲ捦戹㤳搸愸扡摢攸散敥㘵愵㝤搱搲捡挵昱扡㑡㠲㕢搲㑡戱㠷㘷ㄲ㉦戳㐷㙥㌵扢㌶㔶㝦愷捡戱戱㝡挳㥤㐴愷敡敥㔵㈰㘵㔷㜴㝦㕦㘹㕦戳戴搲戲㐹㈵㘱慥愲挳㍣㤳㜸㠳㍤ㄶ慥愲㙦戹㤲昸捣㥤挴㘶搵㕤愷㌳㠹㙦㤴昶ㅤ㘷ㄲ㍦愸㈴㑣㈶㜶昰㑣攲㝤昶㔸挸挴㠷慥㈴㝥㜲㈷㔱〱㠰㍣捥昸搸敡㑥㉥晤㕥㑡晢㠹愵㤵㑣昴㐵㐳ㅥ㘷㤸㑣㙣敤㤹挴㘷〰戹㤸昸㥣㉡挷攲愸㐱扢昰㌸〳ち㤹挴㘶㑣搸㡢㘳㕢愵晤搲搲㑡换㑥㘸㌸づ㜶㝣㥥㐹㝣〳㤰㙢㘳昵㙦慡ㅣ㐹散㡣㜶㐱ㄲ挳愱㤰㐹㝣㠷〹㍢㠹㕤㤵昶㝢㑢㉢㉤㝢愲攱㘰愲摣㌳㠹㥦〰㜲㌱㈱昰捥㐰㘷ㄲ㝢〱㔲㤰㐴ㄸち㤹㐴〵㤰散㑡㜶ㄷ㔷摡㑡㑢换㠵㔴㌵ㄶ摡㥦㝤㥡㐸㡦晥㌸愱㙥㌶㌲㝣愵改〴扣ㄸ㜳㘴㌳㑥昷㝥挶㝢㐸慢搰愹ㄸ㡦捥ㄸ㐳搷搸挲〴扦㌵㜵㤶戶㥡㘹搶搴慢ㄶ捦搰挴㘴戴㤸愲摥㡢ㅥ㔳㉤㥢㕥敤昴㥦敥昴愸㤹愱㕡㜲愶㘷愳㈵晤㜵㝡ㅣ愰晣㝤㑥晦〶愷㐷捤㕣搵㤲晤ㅦ愴晣㝢搳攳㔷捡扦㡦搳晦㔰愷㐷捤㝣搵㤲晤㌷㉡晦扥昴㐸㈹晦㝥㑥晦㡣昲㘰㡦㌵㔹搵㤲晥㐷㉡晦ㅡ㝡㌴㈹㝦扦搳㝦㤱搳愳愶㔹戵㘴晥㙤捡㝦㉢㝡ㅣ愵晣户㜶晡攷㤵㠷攴扦㐳戵愴晦㌲攵摦㥦ㅥ㉢㤴晦〰愷晦㌱捡㐳晡ㅦ慢㕡搲晦㜸攵㍦㤰ㅥ㈷㉡晦㙤㥣晥㉢㥤ㅥ㌵慢㔴㑢捥晦㈹捡㝦㕢㝡㥣愶晣户㜳晡慦㜱㝡搴㥣愱㕡戲晦戳㤵晦昶昴㌸㔷昹敦攰昴㍦摦改㔱㜳㠱㙡挹晥㉦㔶晥㠳攸㜱愹昲摦搱改㝦戹搳愳收ち搵㤲晤㕦慤晣㜷愲挷戵捡㝦戰搳㝦慤昲㤰晣㕤慦㕡搲晦㈶攵扦㌳㍤㙥㔶晥㐳㥣晥户㉡て改㝦㥢㙡㐹晦㍢㤵晦㔰㝡摣慤晣㠷㌹晤搷㌹㍤㙡敥㔱㉤㌹晦昷㈹晦攱昴㜸㐰昹㡦㜰晡㍦攴昴愸㜹㔸戵㘴晦㡦㈹晦㕡㝡㍣慥晣㜷㜱晡慦㔷ㅥ㌲晦つ慡㈵晤晦愰晣㜷愵挷㥦㤴晦㙥㑥晦愷㥤ㅥ㌵捦愸㤶捣晦㌹攵扦㍢㍤㥥㔷晥㝢㌸晤㌷㍡㍤㙡㕥㔴㉤搹晦换捡㝦㈴㍤晥慥晣㐷㌹晤㕦㔵ㅥ㌲晦搷㔴㑢晡扦愱晣昷愴挷㕢捡㝦戴搳扦㔳㜹㐸晦㜷㔴㑢晡扦慦晣昷愲挷㠷捡㍦攰昴晦㔸㜹㐸晦㑦㔴㑢晡㝦愶晣㠳昴昸㕣昹㠷㥣晥㥢㤵㠷昴晦㔲戵愴晦㌷捡㍦㑣㡦㝦㉢晦㠸搳晦㍢攵㈱晤扦㔷㉤改晦㤳昲㡦搲㠳㝢㉥戹晤㡦㌹晤戹㤷愲戶㥡ㅥ㌵摣㍢挹ㄶ愳〹戹摢挰㠴ㅥ㠷㕡㝤晣摣㝤挸㙢敡〹㑣攰㥡扡摣㌹ㄴ愱戸㤳㤰愸扤㑤㤴摣〵㄰戵て摡敡攳攷慥㐰愲昶㌵㔱㜲㐳㑦搴ㄸ㈷㡡ㅢ㝣㠹摡捦㐴挹捤㌹㔱〵㜹㜱戳㉥㔱攳㑣㤴摣㘸ㄷ挵攲挶㕢愲㈶㤸㈸戹㘹㉥㡡挵㑤戴㐴搵㥢㈸戹〱㉥㐲㜱㐳㉣㔱㤳㑣㤴摣捣ㄶ愱戸戹㤵愸㈹㈶㑡㙥㑣㠹㥡㡡戶晡昸戹㔱㤵愸㘹㈶㑡㙥㌲㠹㉡攰㡢㥢㑥㠹㥡㘱愲攴㠶㤱愸〲㈶戸㠱㤴愸㔹㈶㑡㙥晥㠸㉡㘰㤵㥢㐱㠹摡摦㐴挹㡤㕣㔱㡦摣搸㐹搴ㅣㄳ㈵㌷㘵㐵㍤㜲㤳㈶㔱㜳㑤㤴摣㘰ㄵ愱戸攱㤲愸〳㑤㤴摣㉣ㄵ愱戸㜹㤲愸㠳㑤㤴摣昸ㄴ愱戸ㄱ㤲愸㐳㑣㤴摣挴ㄴ愱戸愹㤱愸昹㈶㑡㙥㐸㠸㉡攰㥥ㅢㄴ㠹㍡摣㐴挹捤〵㔱〵摣㜳戳㈱㔱㐷㤸㈸戹㔱㈸㡡挵㡤㠳㐴愵㑤㤴㕣昵㡢㘲㜱ㄳ㈰㔱㔹ㄳ㈵㔷㜰愲ち㤶㈳㔷㜴㠹捡㤹㈸戹ㅡㄷ挵攲敡㉣㔱ぢ㈴捡慦㐲〸慥㥦昲㘶搷挵㕦㥢㌷扢㈶挰户ㅡ慦㈷收㉡㈹つㄷㄵㅡ晣㙡㝥〵㔷㐷㠹戸搰㠵㔰㈳㐸㜰㔵㤴㠸ぢちㄱ㠲㙢㥦㌴㥣敦㌲㜰㠵㤳㠶昳㕣〶慥㘳搲㜰慥换挰搵㑡ㅡ捥㜱ㄹ戸㈶㐹挳搹㠵〶扦㕡慣㠲㙢㤱㐴㥣㔵㠸㄰㕣㜱愴攱㑣㤷㠱敢㡡㌴㥣攱㌲㜰昵㤰㠶㌵㉥〳搷〸㘹㌸摤㘵攰㑡㈰つ愷戹っㅣ昷搲㜰慡换挰愱㉥つ愷戸っㅣ摤搲㜰戲换挰〱㉤つ慢㕤〶㡥㘱㘹㔸攵㌲㜰搸㑡挳㑡㤷㠱㈳㔵ㅡ㑥㜲ㄹ㌸㌸愵攱㐴㤷㠱攳㔱ㅡ㑥㜰ㄹ㌸〴愵攱昸㐲㐳敦晦〷㘶㜰て攲</t>
  </si>
  <si>
    <t>㜸〱捤㥤〷㜸ㅣ搵昵昶㜵㔵搶㥡㜵搱攲㐲㌳戸㥢㘶㌰摢ぢ㘰摣㘴ㅢ㔷挰㌲㄰慡㤸摤㥤戵㠵㔵㡣㈴㌷㥡〱搳㑤〹㘰㐲㌱摤㤴搰〹㌶ㅤ挲ㅦ㑣㐹㈸愱ㄸ㐲攸㐵㄰㝡㠰〰㠱搰晣扤敦㥤戹愳搹㤹㔹〹㠵㝣捦㤳戵昶㝡敥㘹昷散㙦敥捣敥捥㥣㥤㈹ㄳ㘵㘵㘵㥢昰攰晦㝣㔴㜲㘱㥢扡攵㙤敤㐶搳搸挹㉤㡤㡤㐶慥扤愱愵戹㙤散挴搶㔶㝤昹慣㠶戶昶ちㄸ〴敡ㅢ愰㙦慢慡㙦㙢㌸捡愸慥㕦㘲戴戶挱愸慡慣慣扡㕡㉢㠷㝥㉢敢ㄹ㔲ㅤ㡤㕥㕡㈵ㅢ㔸㤵㘹〱㌶扤搸㔴戳搱搸〴搹昴㘶搳㠷㑤㕦㌶晤搸搴戰〹戱搹㡣㑤㝦㌶〳搸っ㘴㌳㠸捤收㙣戶㘰戳㈵ㅢ㡥慦㙤捤㘶㌰㥡㍥摢愰㤹㌷㜹搲摥搹㈳昰㙡敡摡㕢㕡㡤㥤㠷敤㙦收㍣㉥ㄲㄹㅢㄹㅢ㑦㐴愲㘳挳㍢て㥢扣戸戱㝤㜱慢㌱慥搹㔸摣摥慡㌷敥㍣㙣㥦挵搹挶㠶摣㑣㘳昹扣㤶㠵㐶昳㌸㈳ㅢ㡥㘵昵㜸㍡ㄲ㑦㈴ち㤹㑣扡捦戶㠸㍣㘷昲愴㝤㕡㡤㐲摢㝦㉢收㄰挶摣㝢昲愴戱㜳㡣昶晦㔶捣愱㠸㠹㤰戵㉤㑤㝡㐳昳㝦㈹㘸ㄵ搷㘹愲搶挸㌵㜰攵ㅢ㐶㙢㐳昳晣戱㐸扢〸㌴㝡愹戱ㄳ摢摡ㄶ㌷㉤攲㍣㥡㙣㌴㌶捥㌵ち㜲愵㌷搵戶戵敦愳户㌶戵昵㘹㈲㍦愳搵㘸捥ㄹ㙤晤㥡愶㉣换ㄹ㡤㤶㘱㕢㜵搳晥㝡敢ㅣ扤挹愸攴㐲㑤㤳戹づ愷攷㡤收昶㠶昶攵㝤㥢昶㙢㌳收敡捤昳つ㥡㔴㌵㑤㕢摣㤰ㄷ㤵㤵昸㉢慢搸摥㉦㌳戹愲㤰㑦搳攴〵㝡㙢扢散㜱ㄵ㐶晣㙣ㅤ搳㐵扥㡡愲扣㌸愵㠶戹扣戸捥敡ㅡ㥡㘶ㅡ慤捤㐶㈳〷攱㥡ㅣ攳㌲㤲㠰捣昵㘰㤳㔲㉦㠷㙢㐹昴戶㌶㍥扥ㄶ㡥ㄲㄸ㠶㘶散㥣㤶搶㈶㑣挸搹㠶摥㍣㉥㍣㌶㥣㐸愵㜶慥㙢捦搷ㅡ㑢㘴㉦㤲㑣㈶㌳攱㜸㍣㥤㡡㘶挲攱㐸㕣ㅢづㅦ㙤〴扤㐷愲愹㤸㤲㐹㙡愳㈸ㅡ㡤㐶㔴扥㡡つ摥㌹っ㌷扡昲㝡扤扣㍥㕢㕥㥦㉢慦捦㤷搷ㅢ攵昵㠵昲晡昹攵昵ぢ捡敢ㅢ捡敢㡦㈸慦㕦〸ㅢ昵愸敥搵慢摣㝡㥣㜰摥〱㡢捦㥢扡攵昴戳捦摤晡㥥戲㠳戲ㅦ〸㙥攳㜲ㄷ戱㍤ㄶ挶戹搲㡥挷㈳改㔴㉣㤵㠹㘷攲昱㘴㈴ㅡ㡦㍡㕥㐴㌸㤲攴㘶ㄵ㑥愵攳攱㑣㈶㥥捡㈴戴ㅤ㄰㐲摢ㄱ㑤㘰㈷㐶㥤㤲㐹㙢㘳㈸摡ㄹ㡤㄰ㅢ昱㉡昸㑡敥扦攰愷㕥攷晥戸摦捣〷㍥㕤昷捡搸扢㕦㥤㈶戸㠷㤱㈹㡣挵挲ㅥ挵㈹挴㘲㤹㑣㌴ㄵ㡦㐴㌳搱㌴㤶攲㘹㘷〶㤹㐸㌸ㄶ㠹挱㈴㥡㡥愷㔲攱㐴㐴摢㤵挳㠵搱〴㈲っ㍡㈵ㄹ搷愲ㄴ挵搰〸昱戴㤵挱攰㝢敥敡昷敡愵㔳愶㕤㝦散㠰㡤て捤摦攳ㅣ挱摤㥢捣㈰㠱㠵㥥慥扢㈴〷㐸愱〹愴ㄹ㘶ㄶ搶㕤㠶愲摤搰〸昱㤸㌵收户〷散昱㤷摥ㄷ愷愷摥昸搷㥡摤㉥㍢㝤攵㝢㠲㝢㔳㌹收ㅥ㔸昸㜵慦㝡ㅣ㠷摢ㄳ㑤㘰㍣㠳㑥挶慢㥥㐰搱㐴㌴㐲晣搱捡攰摥攳㉡㔷搷㝤扥㜶捡晡敦㘶つ愹摣收㠶㔹㠲㕢戵捣㘰㌲ㄶ㝡晡慡㙢㌹挰ㄴ㌴㠱愹っ㌳ㅤ慦㝡ㅡ㐵㝢愱ㄱ攲㙥㙢捣㕢㤶晣愰㠷愷㌴㑥㍦扥㜶摡㌹敢挷敤戲㥤攰㍢㠷ㅣ㜳〶ㄶ昶㉣㕥搷攱㐸㈴㥣㑣㠵㈳㌱㑣戵㐸㍣㤲㑡㘷㥣㉢㍢㥣づ挷㤳攱㜴㉣ㅡ捤㈴愲挹㈸愶愵㌶㤳〳捥㐲ㄳ㤸捤戰戵挹戴㌶㠷愲扤搱〸㜱扢㤵㐳昵㥡㉢晥㝥晥㈷扤㘶摤晦㙥挵ㄳ㜵㘷つ搸㑣昰㡤㑢收戰㉦ㄶ㜶㈹捥㈱ㄶ㜱㡥改㥤㘰㜳ㄹ扦づ㑤㘰ㅥ愳捣〲敡晤㈸摡ㅦ㡤㄰㌷㔸㐳㙡戹ㄵ搷㉥㤸㜰敡挴㌵㤹〷〳㤷㥦戵挵㕤愲㌷㡤昱っ晣〶㑤㑦㔱ㅦ〸ㅦ敤㈰㝡ㅦ㡣愶㘲㉦愰㍥㠴愲㐳搱〸㜱戵㌵㘶摦㤵挳㘷摣㜶攸捦戵㌷晦㙤昴㜹㌳㑥㕤摦㈶昸慥㉣挷慣挷㐲㑦挷㍣ㅣ㍥㥡㡥㈶㤰㐵㔳㌱ㄵ㘳收㈸捡愳ㄱ㘲㡤㌵㘶昸㠲晥㔳捥㍥㙥晢愹㙢捦ㅤ昲昵ㄶつ昹慤〴㍦〴挸㌱ぢ㔸昸㤵㝢㤳昹ㅣ㙦〱㥡㐰〳愳㑥挵摥攴〸㡡ㄶ愲ㄱ㘲戵㤵挲昶㠳ㅦㄹ搶㙣ㅣ㍦敤摥ㅢ扥搸扣攱攸摣㐱㠲ㅦ㐱㘴ち㑤㔸攸改换㙥收〰㉤㘸〲㡢ㄸ㘶ㅡ㕥昶㤱ㄴ戵愲ㄱ攲㉣㙢捣㐳㥦㜸晦晦昲㤷㠷㘷摤㌴戱捦㈹ㅤ㙦㥦㝣㥡攰㈷ㅥ㌹㘶㍢ㄶ摣㌳慡㘸愷改㥤㔱㡢ㄹ㝦〹㥡挰㔲㐶㤹㠱ㄹ戵㡣愲攵㘸㠴㌸挵ㅡ㜲晦㈶㜱㐶挳愱㉢愷㥤㈳ㄶㅣ戹㜱㥢ㄵ㍢ち㝥扥㤲㐳ㅥ㡤㠵㕦㐹晡ㄸ㡥㜷㉣㥡挰㜱㡣扡ㄷ㐸慦愰攸㜸㌴㐲慣戰㔲ㄸ㜹昲㡢晦㥥㜸挷㥣㤹搷て晣㙣攸搳㜷ㅥ扦愵攰愷㍢㤹挲㠹㔸攸㈹改㤵昰搱㑥㐲ㄳ㌸㤹㘱㘶㠰昴㈹ㄴ㥤㡡㐶㠸㘵搶㤸㙦㥥扣㜴昹㤵攵愷㑣扦㙡搱扢〷扥昸昸ㄵ㔵㠲ㅦ㈶攵㤸愷㘳攱㔷扥散㌳㌸摥㉡㌴㠱㌳ㄹ㜵㌲㕥昶㔹ㄴ㥤㡤㐶㠸㈳慤ㄴ㥥㥣㜳挰㥣敡扡昲㈹㜷晤晥昴㥡挸戱昹ぢ〵㍦捡捡ㄴ㝥㡢㠵摤㡢㜷ㅦㄱ扣戳愷㌲㜸㔷㑡挴㌲挹㔸㉣散摣㥢㐴昱㉥〵㘹㌸ㄳ㠹㐵搲㜸搷㡡㘸攷㜲戴昳搰〴捥㘷捣㈹挹愴戶㥡愲ぢ搰〸㜱㠴㤵㐰挳敤ㄷ捦㝢㜹搳昹㔳ㅥ㘸㝣昰㥢㕤㡥㕢昵慤攰挷㘸㤹挰㠵㔸攸㈹昷㡢㌸挰挵㘸〲㤷㌰㑣㉤戸慦愱攸㔲㌴㐲攴慣㌱㕦㝤慥㌹晣挳戱摢捤㍣敢攷㘷㍥㝣昳㤳㜱㈷㠸㐱㌴挶㌳㜰㌹㥡㥥㡥㜹〵㝣戴㉢改㝤ㄵㅡ㠰㑥㙡㔷㔳戴ㄶ㡤㄰㠷㔸㘳㤶〷搷摥戴捤㉢㜷捣扣扤㜲㥦㑤晡㍤㤹㐳〵扦㈴挸㌱慦挵㐲㑦挷扣㡥〳㕣㡦㈶昰㝢㠶㤹㠹㌱㙦愰攸㐶㌴㐲散㘷㡤㜹收戵换㜷扣攷慥搵㤳㑥扥㝣攸㡡㥢晥搱晦㜶挱敦㈴㜲捣㥢戱昰慢㔶敥㉤ㅣ敤㔶㌴㠱摢ㄸ戳ㄶ㉢昷㜶㡡晥㠰㐶㠸㌹㔶〲搳㌷摢㘲㤷扦扥戶捦戴㥢㥦㔹昴挰扢晢㈵㉥ㄱ㕢搲ㄸ捦挰㍡㌴扦㜲㠲慦㐷〸敤㑥〶扢ぢつ搶㜵㕡扢㥢愲㝢搰〸㌱捤㑡㘱换摥㉦戶摦㜸捦㕤ㄳ㑥ㅣ㍡昴昸㜳挳㡦ㅦ㈲戶愲㌱㥥㠱晢搰晣捡ㄴ敥㐷〸敤〱〶㝢㄰つ㜶愸㘹敤㡦ㄴ㍤㠴㐶㠸〹㔶ち昵〳愶昴扡昲愷戳㈷㥤晥捤慥㜵摢㙥戶散㘵戱㌵㡤昱っ㍣㡣收搷㝥㑣㜸〴㌱戴つ㡣昶㈸㥡㡡㘹昸㤸昰ㄸ㐵㡦愳ㄱ㈲㘳攵戰敥愷㘷㜶摡㘱捣㉢㤳㉥慣昹㜹晦㌵㡦散晢愱ㄸ㑣㘳㍣〳㝦㐲昳㙢㜳昸㌳㘲㘸㑦㌲摡㔳㘸戰愹愷戵愷㈹㝡〶㡤㄰㔱㉢㠷㝤㡦搸㙤搲㜷㈷㥤㌷攷散㉢愶㔶㉤㌸攲晡摢晡㍣ぢ昵扥搶ㄷ㡣摡㔶㝤㈹扥戲㜵㝥ㅢ挴㔷㘰晥敢晥㙢㌰扥〵ㄷㄲ㠵㔴㈱ㄲ挹㈷挲㝡㑣慦ㅡ㡥戰扦昴晢ㄶ摦㘸晡ㄴづ㘸㘸捥户㉣㤵㕦挰戶㤹愴户ㄹ㥤摦挷挶㔸扡㐹㉤㡢㥢昳㙤㠳晤㤵㜵敤㝡扢戱戵㕢搷ㄹ挴攳㔶㠷慦愷㐶㥢ㅣ㙦㠸摢㙤㝦扤㜱戱㌱㜱㔹㠳愹摥搶愵挶㤷搳㤶㙣㘹敤搴㔶攳㐸㕢敢挹㘸㈲㡥㥥㉣㤱戱㍤慦搲㔴㤹㜹つ㥢扣愰愵捤㘸㤶改㡤㘹摡愷㈱户搰㘸慤㌳㜸散挵挸换㤷㍡㠸㉡敢ㅢ昲㤸扤㥢昱㐲昱㥤㌷㍦挲㈹㉤㑣㔹搶㙥㌴攷㡤㍣昲㕤㘴戴戶㉦㥦愷㘷ㅢ㡤捤㡢㑣捣㌱愱搸慡㐸㍣戵㈵户戸㙤㜲㑢㜳㝢㙢㑢㘳戱㘶㘲㝥㠹㡥㙦攵昹搹㉤㜹〳㕦慡㉢昹㈸ㄳ㘵ㄵㄵ㐲㤴敤攴昷捤㤶㜱摢挶捡ㄵ攱㔸挵摢㘲㥤㙦㔹㍣敤挶捥挵慢挳慢㘸㌴㌸㈷换㐷㜵ㄳ㑣挶㘵㤸ㅤ㑢ㅢ㍡㕥ㄳて㔴搱㝡㠷搲搶㌲㐷㝢捤晤晦㌵㉥㉦ㅦ㘰扤晡㈹㑢㜰攴㘲㉦扤㌹摦㘸戴㜶㜹㤸㑤㌰㈳敤㌹㌴㔵扢㘲㙢㉥㐹慦ㄲㄶ㘲㤹㔸㕥戵戴㈱摦扥㈰戰挰㘸㤸扦㠰㥦ㅡ㜱㈸慥扡㥡㘸㍤て敤〵㠸戴㡤㙣㕥㐴ㄳっ㤶〵㕥愲㔱㈰愸晤搵散㔷㡤挰晦㍤㍦㈶㔲づ㉦㑤ㅥ㠳挱〱戳戶慡愶愹㉤慤㙤ㄵㄵ㝥慦㜲㉦扤㙤㐱㍢愷㘷搷㑡挶㝢㤹捤摦搰㔴㡤㐲搳敤㈱㤷ㅡㄸ㔵昲挸㔲摦愶㕡愳愰攳㜸㥥摣扡㠵㕥搵㘴ㅥ㈲慡㌵摡㜲ㅡ㡦㈵㑤挷戶戲㉣㠰㈵㙣晣㝤㥡㌸晢㡤㘵敤戵㝡扢摥慢〹㐷愵戰㤶㌴ㄸ㡤㤱㕥收ㄲ㍤晢㑡㤹昲づ㕡㍤㐴〸挹㐵㐷㤴摥㔲㘰㐶挲㠶㠳敤愵慣挲㙡扢㝥ㄱ挸㝤〸㕥㐴挰㍤搱㡢㡦㉥攱愰㔷㝥㥡搱㍣㙦昹㈲愳㡤收搵㠱㉥㔱扡㌷㉦〶摢㍢㤷摤慦扤愱戱㙤㉣㌲㥤搶摡戲㜸搱㝦㌳づ㘳㘹慦愰㔱㡦慡敤㌰㡢㝦昹㙢〲慥戲㕥㑢戸㙥敡敢换慡ㄹ㡤ㄲ㙤㈴ㅢ捥㔶〴摢㠴晦攴㐳㝢〳晦〵扢搲㔵㡤㠶㐵㑦㡥挴㔵挱扥㑦ㄳ〸捤㙢㌵攴戱挵㙡搹〱敤扥㑤〷戴戴㉥捣戶戴㉣攴㝣敡㈷㝢㙤ぢっ愳㥤挷敢㝡㕢挷㈷攵㜱㐸㈱㉡㉡㡡㡥戲㌹づ散つ㐵晣挰㍢㘸晡㑥㙣㙣ㅣ愶㈲戶〵摥㠵愸〲㐷づ〳ㅤ㑣㘰晡愴搹挳㜶㠸散㌸㜶㔹㘳摢㌲戱つ㕥㌱て㜷摤摢㙢捤㜷㠳ㄷっ㥡㜸敤扡㘳㥦㉢ㅢ㌹昰㈸㌱搸㔲㜸づ挵敤㠰ㄸ挳昱搴晥㡥㐶㙣〵㌳敥㐹戰㕣晣搰㍥㐴㕦晢㠸捤挷㘸戰㍦㤰㠴戱㍢昸搴散㡡ㅤ昱㍦㜷〹摡㘷㙣晥㠱㐶㡣㐱挳つ㔲晢ㅣ㡤㝡㠸㄰攲㜳㍤换㜵戵ㄳ挴摥㜵昵ㄵ愴㐱慤ぢ㥤搸ㄹㄶ㕣㕦ㅡ昹㘸㈴愲㤱㠶〸㈰戰㉦㠰㉡㑢攱㌹㄰戸㉢摣㈴㠰ㅦ改㕦〱㌳㝦〰㍦㜳っ㠲搱㌸换ㅣ〰捡捤慥〸㐳㈷〱㔴㐰愰昱ㅣ㠹㠸㐲㈴〱㔴愱愷ㅥ攲晢㥦ㅤ〰㈲㄰㝢〱㘸㡣愹㜵愱ㄳ㌱昸昹〱昸〲挱㝤〱㝣㙥㈹㍣挷㈱㤳㠸㌴㥣㔹昴㘷捡㥦挱捣ㅦ挰㐰愸戵㐱㙣㌶㐷攳〰戰愵搹ㄵ㈹〴㤱〰戶愲搱搶㘸㐴〶㈲〹㘰㌰㝡敡㈱摥㜳〲㐸㐳散〵㌰㤴㌱戵㉥㜴㘲㌷昸昹〱㜸戵ㄴ㠰㔷㉣㠵攷愰攸㌸㐴ㅡ捥㉣㜶㘰捡㉦㤷〴戰ㄳ搴摡ㄸ㌶㍢愳㜱〰ㄸ㙢㜶挵㥥〸㈲〱散㑡愳㌰ㅡ㌱〱㈲〹㈰㠲㥥㝡㠸扦㌸〱㡣㠷搸ぢ㈰挱㤸㕡ㄷ㍡㌱ㄱ㝥㝥〰ㅥ㉤〵㘰㠳㔲戸㡦挹搶㈲搲㜰㘶戱㈷〶ㄵて㤷〴㌰〱㙡㙤㈲㥢㐹㘸ㅣ〰㙡捤慥㤸㠲㈰ㄲ挰ㄴㅡ㑤㐵㈳㜸㝣㔶〲㤸㠶㥥㝡㠸㝢㥣〰愶㐲散〵㌰㤳㌱戵㉥㜴㘲㉦昸昹〱戸㔵扤㑥昷㑥昰ㄶ㑢攱㌹㐰㍣ㄳ㤱㠶㌳㡢㜹㑣昹愶㤲〰昶㠷㕡㍢㠰捤㙦搰㌸〰ㅣ㘴㜶挵㉣〴㤱〰づ愶搱㈱㘸挴ㅣ㠸㈴㠰㐳搱㔳て㜱戵ㄳ挰㙣㠸扤〰㜴挶搴扡搰㠹扤攱攷〷攰愲㔲〰㉥戴ㄴ㥥愳搳㜳ㄱ㘹㌸戳㌸㠲㈹㕦㔰ㄲ㐰㈳搴㕡ㄳ㥢㘶㌴づ〰㡢捣慥愸㐳㄰〹攰㐸ㅡ戵愲ㄱ晢㐱㈴〱戴愱愷ㅥ攲㑣㈷㠰㜹㄰㝢〱㉣㘵㑣慤ぢ㥤搸ㅦ㝥㝥〰㑥㉣〵攰〴㑢攱㌹㔶㝥㈰㈲つ㘷ㄶ挷㌳攵ㄵ㈵〱㥣〸戵戶㤲捤㐹㘸ㅣ〰㑥㌱扢攲㈰〴㤱〰㑥愵搱㘹㘸挴㈱㄰㐹〰愷愳愷ㅥ㘲㠹ㄳ挰挱㄰㝢〱㥣挵㤸㕡ㄷ㍡㜱㈸晣晣〰㌴㤶〲戰搰㔲㜸づ摣ㅦ㡥㐸挳㤹挵敦㤸㜲㐳㐹〰ㄷ㐱慤㕤捣收ㄲ㌴づ〰㤷㥡㕤愱㈳㠸〴㜰ㄹ㡤㉥㐷㈳㜲㄰㐹〰㔷愰愷ㅥ攲㜰㈷㠰㉣挴㕥〰㙢㘱ㅦ搴扡搰㠹㍣晣晣〰散㕦ち挰㝥㤶挲㜳ㄶ㠱㐷晥㠷㌳㡢㥢㤹㜲㕤㐹〰户㐲慤摤挶收㜶㌴づ〰㜷㤸㕤戱〰㐱㈴㠰㜵㌴㕡㡦㐶ㅣ〱㤱〴㜰㈷㝡敡㈱㘶㌸〱㌴㐰散〵㜰㉦㘳㙡㕤攸挴㐲昸昹〱㤸㔰ち挰㜸㑢攱㌹㠷搱㡣㐸挳㤹挵㈳㑣㜹㕣㐹〰㡦㐲慤㍤挶收㜱㌴づ〰㝦㌲扢愲〵㐱㈴㠰㍦搳攸㐹㌴攲㐸㠸㈴㠰愷搰㔳てㄱ㜷〲㔸〴戱ㄷ挰戳㡣愹㜵愱ㄳ慤昰昳〳戰㔳㈹〰㍢㕡ち捦〹㤵挵㠸㌴㥣㔹晣㡤㈹㙦㕦ㄲ挰慢㔰㙢慦戱㜹ㅤ㡤〳挰㥢㘶㔷㉣㐱㄰〹攰㉤ㅡ扤㡤㐶㉣㠳㐸〲㜸〷㍤昵㄰㐳㥣〰㤶㐲散〵昰㍥㘳㙡㕤攸挴㜲昸昹〱ㄸ㔸ち挰〰㑢攱㌹扤㜳っ㈲つ㘷ㄶ晦㘰捡㥢㤵〴昰〵搴摡㤷㙣晥㠹挶〱攰㙢戳㉢㡥㐵㄰〹攰ㅢㅡ晤ぢ㡤㔸〱㤱〴昰㉤㝡敡㈱慡㥤〰㡥㠳搸ぢ攰〷挶搴扡搰㠹攳攱攷〷攰攷㥦㑡㝣ㄴ晥挹㔲㜸㑥㉥慤㐴愴攱捣愲戲ㅣ㈹晦〰㌳晦㡦挲〱愸戵㕥㙣慡搱㌸〰〴捤慥㌸〹㐱㐶㌰㔰㙦ㅡ昵㐱㈳㑥㐱㔷〲攸㡢㥥㝡㠸㝦㘲っ晢换搰挹㄰㝢〱㙣〶晢愰搶㠵㑥昰昴㤵ㅦ㠰て㑢〱昸挰㔲㜸捥㜴㥤㠱㐸ㄲ挰搶㑣昹晤㤲〰戶㠱㕡摢㤶捤㄰㘶搷昹㙤㜰㤸搹ㄵ慢㄰㘸〴㕦捥㜰ㅡ㡤㐰㈳捥㐲㔷〲ㄸ㠹㥥㝡㠸搷㥤〰捥㠴搸ぢ㘰㝢搸〷戵㉥㜴攲㙣昸昹〱㜸愱ㄴ㠰攷㉤㠵攷㍣摢戹㠸㈴〱㠴㤹昲戳㈵〱㐴愱搶㘲㙣攲捣慥ㄳ㐰搲散㡡昳㄰㘸〴㕦㑥㡡㐶㘹㌴㘲㌵扡ㄲ㐰〶㍤昵㄰㡦㍢〱㥣て戱ㄷ挰㌸搸〷戵㉥㜴攲〲昸昹〱㜸愰ㄴ㠰晢㉤㠵攷㍣摦㐵㠸㈴〱㑣㘵捡昷㤶〴戰ㄷ搴摡㜴㌶㌳㤸㕤㈷㠰㔹㘶㔷㕣㡣㐰㈳昸㜲㘶搳㘸づㅡ戱〶㕤〹㘰㙦昴搴㐳摣敥〴㜰〹挴㕥〰㜵戰て㙡㕤攸挴愵昰昳〳㜰㕤㈹〰搷㕡ち捦㐹挷㉢㄰㐹〲㌸㠴㈹慦㉤〹攰㌰愸戵㝡㌶㠷㌳扢㑥〰㔹戳㉢慥㐴愰ㄱ㜸㙡㌹ㅡ攵搱㠸慢搱㤵〰っ昴搴㐳㕣攲〴㜰ㄵ挴㕥〰つ戰て㙡㕤攸挴㕡昸昹〱昸㙤㈹〰攷㔸ち捦ㄹ搰敢㄰㐹〲㘸㘵捡㘷㤵〴搰づ戵戶㤸捤ㄲ㘶搷〹㘰㤹搹ㄵ㍣ㄱ㍡㠲㉦㘷㌹㡤㡥㐲㈳㙥㐰㔷〲㌸ㅡ㍤昵㄰㈷㌹〱晣ㅥ㘲㉦㠰ㄵ戰て㙡㕤攸挴㡤昰昳〳㜰㔴㈹〰换㉤㠵攷㜴散㉤㠸㈴〱㥣挶㤴㤷㤶〴㜰〶搴摡㉡㌶㘷㌲扢㑥〰㘷㥢㕤㜱㉢〲㡤攰换㌹㠷㐶扦㐵㈳㙥㐷㔷〲㌸ㄷ㍤昵㄰捤㑥〰户㐱散〵㜰〱散㠳㕡ㄷ㍡昱〷昸昹〱挸㤷〲㤰戳ㄴ㥥搳挱敢ㄱ㐹〲戸㥣㈹敢㈵〱㕣〹戵㜶ㄵ㥢慢㤹㕤㈷㠰㙢捣慥戸ㄳ㠱㐶昰攵㕣㑢愳敢搰㠸扢搱㤵〰慥㐷㑦㍤挴㙦㥣〰敥㠲搸ぢ攰㈶搸〷戵㉥㜴攲ㅥ昸昹〱㤸㔳ち挰㙣㑢攱㌹ㄹ㝤㍦㈲㐹〰敢㤹昲捣㤲〰敥㠲㕡扢㥢捤㍤捣慥ㄳ挰㝤㘶㔷㍣㠰㐰㈳昸㜲敥愷搱〳㘸挴ㅦ搱㤵〰ㅥ㐴㑦㍤挴㈴㈷㠰〷㈱昶〲㜸ㄸ昶㐱慤ぢ㥤㜸〸㝥㝥〰搲愵〰愴㉣㠵攷㔴昸㈳㠸㈴〱㍣挹㤴ㄳ㈵〱㍣つ戵昶っ㥢扦愰㜱〰㜸捥散㡡つ〸㌴㠲㉦攷㜹ㅡ扤㠰㐶㍣㠶慥〴戰ㄱ㍤昵㄰㍢㍢〱㍣ち戱ㄷ挰换戰て㙡㕤攸挴攳昰昳〳㌰愲ㄴ㠰攱㤶挲㜳ㅥ晥捦㠸㈴〱扣捤㤴㠷㤶〴昰㉥搴㕡〷㥢昷㤸㕤攷っ昸扢搹ㄵ㑦㈲搰〸扥㥣て㘸昴㈱ㅡ昱㌴扡ㄲ挰㐷攸愹㠷搸摣〹攰㈹㠸扤〰㍥㠳㝤㔰敢㐲㈷㥥㠱㥦ㅦ㠰㍥愵〰昴戶ㄴ敥㈲㠰慡攷㄰愹〷㈷㙦㝢㌳攱挲晥つ挶㔲㥥㙤敡㔷㐰挹昵攴挵㙤敤㉤昲搴㔸摦㐲㙤换㥣㤶昶摡㠶戶㐵㡤晡昲〱〵㙢攱㠰〵㐶㌳㑥㕣户攲晣戵㑢搶戲㘸㤱㤱搷ち㜵㉤㡢㕢㜳挶昴摡晦㠵ㄳ摢㜸㝤㔸㜵昲㥣㜶戹挰攳㍦㍢㔷㡢㄰〲戳〴㡦戲慡ㄷ㄰搰㝤捡㑤ㄶ㝥㍢㑥㡦换挵㄰っ㙢㍡㠹捥㙢㘸㙦㌴㝡ㄷ攴愹㘹戹㕣㕤〰㐵㔴〳攴㝢ㄵ收㉤挰愹愸摡扥㠵㘹慤つ昹挶㠶㘶㠳㉢㘳愰㘹㍡换㤸㡦㌳晦晢戴戴㌵戰挶扥㙦㘱㕥慢摥摣戶㠸㈷㌱㜳换晢ㄷ昵攴搹捥慡挲愴㠶收㌶っ㈳搷㈲㤷㙢ち㜵ぢ㕡㤶攲攷ㅥ㡢㥢㥡愷改㡢摡晥㈷搶㡡攰㙡㤱て戹㙡㐴戹㈸㉦ㄷ搵攵搵晦改晡〹晣ぢ摢搸〰戳扥㙥ㄸ收㘹㝢㙢㐳㜶㌱㠱挹㌱愲㘸㉢搹挸㜵㔸㔶戵ㄱ㑢敥搳㤵㡥㔵攸慡㌵㘰慥㐵㍦㘳昰㍤敤㙤晦㠶㘶㕢㤸㙢摦㈲㥤㍥摦愱㤹㌱㙤扦改㥤㔵㌸扦敡〷㈹㔵㉦㈲昲㉦㉥㝡ㄸ〴攳㝥收ㄴ㘲㈱〴㘷ㄴ戶㑣捣〴昶摣搳㌲㔸㤰㌶㥣愱晤㍡ㄷ愷攲扣㜹㥦挲㉣㍤㙢㌴攲㜴㝦㤳摥摥捦散戰敥〲㍦㔸㘸戳㜴㤳㕢㥡㥡㜴㑥㌹晥散愲㉥愷㌷ㅡ搵㠵㠹㡢摢㕢㘶㌷㌴㙢〵㌴㜲㕥㕡㈲㝤ㄹ㐴晡㌲昳挴㝣㘱㉥换㠰攴㌲㘳戵捣搷㕢ㅢ摡ㄷ㌴㌵攴慡搹㘱愹捥晦挴㕣挵挶㕦〹㤸敡愱昶㈵敥㌳晤收昹㜶慣敥戱㈸㡥㈱㍡慥㝥捣攸㜲ㄱ挰㍦昱ㅦ㔶㠹㘰挷㈳摦㔰戴敦ㄱ慤ち㑦〸慣㡤攷ぢ㜹㉡ㄶ㤲㉦㔶㐰㈲㜷㑥攲慦㌴挰㔳晢〱愶㕣攰戳昲㘵㌴㕤㤶㄰昴㠲㐱㜰㔶㡢㥥㥦慡攷昰ㄳ慡㕥搶て愸慡戱㙡戹慢㘹つ戱愸㘳㌲敡㠴㔰㝦戴愴㈱㙦戴㔶㔳㔰㠷ㅦ㠸㔵戲ㅣ㈴㘰慥㐳㥣摥慥㈸慢慡敡㕤敤㌷搶㜴ㄵ㙢㤴㜵慡摣昹〳戴改㥥昸㥦敥㥢ㅥ捦㔷ㅢっ㔶愰搵㝥挴戲昶ㄳ㕦搳摦搰攵敢㜱ㄹ晣㑣㠳㑤㘸慡㕥㠱搲扤㙥㡡敢㉢㔰㠵愱挱愸㔲晥昴㠸㤵ㅦ搵愸㤲㤰㈵㈳㔵昲㠵昴㜶㤴㝡〴捣㉡㡦㙡昵㝢愶㐰ㅤ㘶戹㤱て㥡晢㔷㤶㤴㜰㜵㤴㤷㔷㘲㔵〷摣㘵㜲㥥㘱ㄱ慣愹捥㤰㌵㈰㘲〸㔲〸戰㘸戰㌷㌷ㄶ挴慦攷㉦㜹㕥㠲ㄴ攷戲㌷攱㍦昹〸〶戵㜲ㄲ〸㡡㌷搰慡ㄷ摥㥦㤲㈰搷㥡〶攴㌸敥㠵㐶晣ㅤ㕤扥晤㘳㔱扤㔹㠹て搱攳ㅢㄶ㡥收㠱㡤㝣戸㜶㠶攲㈳㐸戹㐳搴〲っ昲㌱㤶戸㥦戱攷㕤㌵愴摤捦扢㑦改㠱愷挶ㅦ〳慡㜹㈷㍥㠳㐴愵捣攱慤㤵挹㔵慡昵愶攱㍦晣つ晡搰愰㉦つ㍥㠷〱㔷㘸愰ㅦ㝡づ㔰㘹㍦㔰㈱搸〰搴㔷㡥愰づ㔰㥢㌱㘸㝦〶晤ㄱ〶㙥㔰㍦㐳㈶㐱〵〶挰攴㤷扥㤳〸慥㈷〹㙦㈰〳昳㤵ㄷ挱摢ㅣ搲敥攱㤵挳㑤挲摢㐲〶㌱㍢㠲攵〸㍥昰戶㠴㡤戶ㄵつ㔹慡攰㘳戰㌵つ〶搳㠰搵ぢㄲ摥㌶攸㜵挲挳㡦〶㝣㘶搹㄰搸〰ㅥ㉢ㄸ㔴㔰〷扣愱っ㍡㡣㐱㔹㙤攰㠶挷ㄲ〳〹慦昴㉣㘳〱㠲〴㌵㠲㐱㔸㠹㔰〴㙡ㄴ愴摤㠳㘲挵〲晥昰㔳㌷〶挱㠲㝣戲㙣㐱愵散㤸㘵摢挱㐶摢㥥㠶㉣㘹昰㌱搸㠱〶㍢搲㠰㔵づㄲ搴㑥攸搹愰昸攳㉣ㅦ㔰㍢挳〶愰㠶㍡㠲づ愰挴摣ㅣ㜷㘱搰戱っ捡慡〴㌷㈸㤶㈲㤸愰㌸换攴㈳㡡搶昱搹㐴戰㔰㐱㠲ち㌳〸㉢ㄶ㡡㐰㐵㈱敤ㅥㄴ㉢ㅢ昰㠷㐳㥤っ㠲〵昹㘴㜹㠳て㠷㌸㙣戴〴つ㔹晡攰㘳㤰愴㐱㡡〶慣㠶㤰愰搲攸搹愰昸ㅢ㌲ㅦ㔰扢挱〶愰㔸ㄱ愱㠲㍡㘶搴敥っ扡〷㠳戲㝡挱つ㙡〲㘴摤捣愸㠹㌰㤱愰昶㘴㤰㐹攸ㄵ㠱㥡〰㘹昷愰㔸〱㠱㍦㤴㐷㌰㠸〲挵㌲〸㤵戲㘳㐶㑤㠲㡤㌶㤹㠶㉣㤱昰㌱愸愵挱ㄴㅡ戰㙡㐲㠲㥡㡡㥥つ㡡㍦㝣昳〱戵ㄷ㙣〰㡡㤵ㄳ㉡愸〳搴㜴〶㥤挱愰慣㜲㜰㠳㘲㘹㠳〹慡攴㡣㘲攱㠳〴㌵㡢㐱㔸〱㔱〴㙡づ愴摤㠳㘲愵〴晥昰㝢㌹〶㔱愰㔸㉥愱㔲㜶㠰摡〷㌶摡扥㌴㘴㈹㠵㡦挱㕣ㅡ搴搱㠰搵ㄵㄲ搴㍣昴㙣㔰晣㜵㥥て愸晤㘱〳㔰扡㈳愸〳搴〱っ晡ㅢ〶㘵㌵㠴ㅢㄴ㑢㈰扡〱挵〲〹〹敡㈰〶㘱愵㐴ㄱ愸㐳㈰敤ㅥㄴ㉢㉡昰㠷㕦摣㌱㠸〲挵戲ちㅦづ㠷挱㐶慢愷㈱㑢㉥㝣っづ愷㠱㑥〳㔶㘱㐸㔰㔹昴㙣㔰晣㑤愱て愸㍣㙣〰㡡㤵ㄸ㉡愸〳㤴挱愰〵〶㍤ㅥ〶㙥㔰㈷㐲㘶㠲㉡昹㤱㠱㠵ㄴㄲ搴〲〶㘱㐵㐵ㄱ愸㈳㈰敤ㅥㄴ㉢㉦昰㠷摦攸㌱㠸〲挵昲ぢ㤵戲㘳㐶㌵挲㐶㙢愲㈱㑢㌳㝣っ㥡㘹搰㐲〳㔶㙢㐸㔰㡢搰戳㐱昱㠷㤰㍥愰㕡㘱〳㔰慣搸㔰㐱ㅤ愰摡ㄸ㤴ㄷ㐵㄰慣慥㜰㠳㘲㐹㐵㌷愰㔸㜰㈱㐱㉤㘱㄰㔶㕥ㄴ㠱㕡〶㘹昷愰㔸愱㠱㍦ㅣ㡦㘷㄰〵㡡㘵ㅡ㉡㘵〷愸愳㘰愳ㅤ㑤㐳㤶㜰昸ㄸㅣ㐳㠳㘳㘹㜰〵っ㈴愸攳搰戳㐱昱搷㥢㍥愰㡥㠷つ㐰戱戲㐳〵㜵㠰㍡㠱㐱㑦㘴㔰㔶㘱戸㐱戱昴愲ㅢ㔰㉣捣㤰愰㑥㘲㄰㔶㘸ㄴ㠱㍡〵搲敥㐱戱㤲〳㝦昸㕤㈰㠳㈸㔰㉣攷㔰㈹㍢㐰㥤〶ㅢ敤㜴ㅡ戲搴挳挷攰っㅡ慣愲〱慢㍦㈴愸㌳搱㜳㠰昲摤㐷㥤つㅢ㠰㘲〵㠸ち㍡㠰ㄲ昳攳挱㌹っ晡㕢〶㘵戵㠶ㅢㄴ㑢㌴扡〱挵〲づ〹敡㍣〶㘱㈵㐷ㄱ愸搵㤰㜶て㡡ㄵㅦ昸挳㡦〷ㄹ㐴㠱㘲搹㠷㑡搹〱敡㜷戰搱㉥愴㈱㑢㐲㝣っ㉥愲挱挵㌴㘰㤵㠸〴㜵〹㝡㌶㈸晥㌰搶㘷㐶㕤ちㅢ㠰㘲愵㠸ち敡㤸㔱㤷㌱攸攵っ捡慡づ㌷㈸㤶㜲㤸愰㑡扥敢戱搰㐳㠲扡㤲㐱㔸昱㔱〴敡㙡㐸扢〷挵捡㄰晣攱搷㠷っ愲㐰扤㠵㈵㤵戲〳搴㌵戰搱慥愵攱摢晥〶搷搱攰㝡ㅡ扣〳〳〹敡昷攸搹愰昸㜳㕥ㅦ㔰㌷挲〶愰㔸㔱愲㐶㜵㠰扡㠹㐱㙦㘶㔰㔶㝦戸㐱戱攴愳㥢ㄹ挵㠲㄰〹敡㔶〶㘱㘵㐸ㄱ愸摢㈱敤ㅥㄴ㉢㐸昰㠷㕦㉣㌲㠸〲挵㌲ㄲ㤵戲〳搴ㅤ戰搱搶搱㤰㈵㈶㍥〶敢㘹㜰㈷つ㔸㜵㈲㐱摤㠵㥥つ㡡㍦㍡昶〱㜵て㙣〰㡡㤵㈷㉡愸〳搴扤っ㝡ㅦ㠳㔶㈲ㄷ㌷㈸㤶㠶㜴〳㡡㠵㈳ㄲ搴〳っ挲ち㤲㈲㔰㝦㠴戴㝢㔰慣㌴㐱㝥昸㔱㈳㠳㈸㔰㉣㌷㔱㈹㘳㔱㝤㔱晥㍦搸㘸て搳㤰愵㈸㍥〶㡦搰㘰〳つ㔸㥤㈲㐱㍤㡡㥥つ㡡扦㤴昶〱昵㌸㙣〰㡡ㄵ㉡㉡愸〳搴ㄳっ晡㈷〶㘵㌵㠹ㅢㄴ㑢㐸扡〱挵〲ㄳ〹敡㐹〶㘱愵㐹ㄱ愸愷㈱敤ㅥㄴ㉢㔲㈴愸㘷ㄸ㐴㠱ㅡづ愹㑡ㄹ㡢ち搴㕦㘰愳㍤㑢㐳㤶慣昸ㄸ㍣㐷㠳攷㘹挰㉡ㄶ〹敡〵昴㙣㔰晣㍤户て愸ㄷ㘱〳㔰慣㘴㔱㐱ㅤ愰㕥㘲搰扦㌲㈸慢㑥摣愰㔸㙡㘲㠲㉡戹㡦㘲㈱㡡〴昵㌷〶㘱㐵㑡ㄱ愸㔷㈱敤ㅥ㔴ㄲ㙥ㄲ搴㙢っ愲㐰戱㝣㐵愵㡣㐵〵敡㜵搸㘸㙦搰㌰敤㙦昰㈶つ摥愲〱慢㕤㈴愸户搱戳㐱昱㜷攷㍥愰摥㠵つ㐰戱攲㐵㡤敡〰搵挱愰敦㌱㈸慢㔳摣愰㔸㤲搲捤㡣㘲挱㡡〴昵㜷〶㘱攵㑡ㄱ愸て㈱敤ㅥㄴ㉢㕣㈴愸㡦ㄸ㐴㠱㘲㤹㡢㑡ㄹ㡢ち搴挷戰搱㍥愱㈱㑢㘰㝣っ㍥愵挱㘷㌴㘰㔵㡣〴昵て昴㙣㔰晣戱扣て愸㉦㘰〳㔰慣㡣㔱㐱ㅤ愰扥㘴搰㝦㌲㈸慢㔸摣愰㔸扡搲つ㈸ㄶ戶㐸㔰㕦㌳挸攱攸ㄵ㠱晡ㄷ愴摤㠳㘲㈵㡣〴昵㉤㠳㈸㔰㉣㠷㔱㈹㘳㔱㠱晡づ㌶摡扦㘹㤸昷㌷昸㥥〶㍦搰挰㠰㠱〴昵㈳㝡㌶㈸晥挲摦〷搴捦戰〱㈸㔶搰愸㔱ㅤ愰㌶㌱㘸ㄹづ换ぢ㔶扢戸㐱戱挴愵ㅢ㔰㉣㠰㤱愰㜰攴戶㑣㉣㐱慦〸ㄴ㝥〹晢ぢ㐰㉤㠳㥢〴㔵挵㈰ちㄴ换㘶㔴捡㔸㔴愰〲戰搱㝡搱㤰㈵㌵㍥〶搵㌴攰㜵搴〴慢㙣㈴愸㈰㝡㌶㈸㕥㤶挰〷㔴ㅦ搸〰ㄴ㉢㙤㔴㔰〷愸扥っ摡㡦㐱㔹ㄵ攳〶挵㔲ㄸㄳ㔴挹㝤ㄴぢ㘵㈴愸㄰㠳戰㘲愶〸㔴㝦㐸扢㥦㔱慣慣㤱愰〶㌰㠸〲挵昲ㅡ㤵㌲ㄶㄵ愸㠱戰搱〶搱㤰愵㌷㍥〶㥢搳㘰ぢㅡ戰ㅡ㐷㠲摡ㄲ㍤ㅢㄴ㉦㥦攰〳㙡㙢搸〰ㄴ㉢㜲㔴㔰〷愸挱っ扡つ㠳戲㝡挶つ敡㑡挸扡㤹㔱㔷挱㐴㠲ㅡ挲㈰慣慣㈹〲㌵っ搲敥㐱戱〲㐷㠲ㅡ捥㈰ち搴戵㤰慡㤴戱愸㐰㡤㠰㡤㌶㤲㠶㉣搱昱㌱ㄸ㐵㠳搱㌴㘰搵㡥〴戵ㅤ㝡㥤愰晣摦昵㜶㠰つ㐰戱㜲㐷〵㜵㠰摡㤱㐱㜷㘲㔰㔶搹戸㐱摤〵㔹㌷愰㔸㜸㈳㐱敤捣㈰昷愰㔷〴㙡㉣愴摤㠳㘲愵㡥〴戵㉢㠳㈸㔰㉣搷㔱㈹㘳㔱㠱ち挳㐶㡢搰㤰愵㍣㍥〶㔱ㅡ挴㘸挰敡ㅥ〹㉡㡥㥥つ㡡㤷愲昰㤹㔱㐹搸〰搴挳㡥愰〳攵愸昲捣㑣㡡㐱搳っ捡㙡ㅣ㌷㈸㤶攰㤸愰㑡㙥㝡㉣搰㤱愰㜶㘳㄰㔶敡ㄴ㠱摡〳搲敥㐱戱愲㐷㠲ㅡ挷㈰ちㄴ换㝡㝣㌸散〹ㅢ㙤㍣つ㔹昲攳㘳㌰㠱〶ㄳ㘹挰㉡㈰〹㙡ㄲ㝡㥤愰晣て摣搵挲〶愰㔸〹愴㠲㍡㘶搴ㄴ〶㥤捡愰㙦挳挰つ㡡愵㍡摤㠰㘲㈱㡦〴戵ㄷ㠳戰愲愷〸搴っ㐸扢〷挵捡ㅦ〹㙡㈶㠳㈸㔰㉣晦㔱㈹㘳㔱捤愸㔹戰搱㘶搳㤰愵㐱㍥〶㜳㘸戰㌷つ㔸㉤㈴㐱敤㠳㥥つ㡡ㄷ昵昰㤹㔱㜳㘱〳㔰慣ㄸ㔲㐱ㅤ愰敡ㄸ㜴ㅥ㠳戲扥㐰㈶扢ㅦ㝢㔶戲㔵㍣㐷散㍥昵改㌹㉤㉤㐷㈸昰〴㜵㕤晢昲㐶ㄴ〵㜰㤱愷㐲捤㈵㥥搴つ㑡ㄹ㑥搰戶戴攲㈴㔳愵晢晡〴戶敦戳ㄸ戸昷㐰搷戵ㅦ愴ㅢ㌵㍣晦㕤㜵攳て摥敢ㅢ搸晥㑣扣昳㠷攰昴攱㈳㜰〰㔲ㅣ㌸扢㈱搷摡搲搶㔲㘸ㅦ㔶㠷㠲㤷㘱扣㤶㐶愱慣㉣㍣戱敡昷㠸攸㍢㈶㕦㔸㘵㌳慦ㄵ戹㠴扦㉤て㉥㙣㙥㔹摡㉣戳愹㙡攳㈵㐵㈴慦㕥扤㌸㑣㤰攳昰㌱ㄲ昰㐲㍣㔷㑥㘷敤㐰戴㝤㉢㐲㍣搹㡣扦戲挰㐱攸㡦㥥㍣㘹昲摣晡㘴㈱ㄶづ㈷㤳㜹㍤㥤挳㤵ㄸ㌳〵㕣挳㔰㌷挲昹㜰㈶㠹㉢捣挵㡣㔸攰㘰摢㌴ㄳ㑢愵戳昱㜰㉥ㅣ㑥挴攳㐶㌶㤶㈹㘴㔳戱㕣挴㐸㐷搳㠹㔴㉥㤹っ昱㌴㌶挳㙢㠷挰㐷㍢ㄴ㑤㠸㘷慦愵攸㌰㡡敡㈹攲戹㙣㈹愲㠱㌴慤㉡挷㠷㥥㕦㝡㡡ㄹ㑥㘵㈲㉢㜲㈲㉦㡣捡㕥扤挴㘸搷挵㌲㍣愷愶敤慢つ〴〲㍣㌳㕤㜵㌹㌰晦㌲愷攲戵㐸㘷㝥㜴搳㜲捣㍢㡦㈶ㄸ慡㠰㠰〹〵っ戴晤㈷㑦慡挷慦攰搵敦攲㌹昳〲〵挸晢㐰㉥㑦扦攳ㅡ愲㙤㠱昹㤰㙣〶㐹昱㌵㐱〳ぢ㈰敥〷戱愳㐴㈷㔴㘹㐵搷㍡㌸散〸㌶ぢ㘱愶つ挷㤲〸㐰㈹㔷㝣ㄳ㐴㕣㤰捦㙡㐸戹戱㠸昳昰㉡㌹㐵愱挰㉦㐴㘱挲㈹㈶㝥ぢ〹愷㔹昱㌴搱搴㌸㐷挲づ搳㈴㠸㍥搷㔰愰ㄵ㝤㜳㥡愴ぢ㝡㌸㤵捦攴攲愹㐴㌶ㅥ㡢收戲㤱㘴㍡ㅦ挹㈴戲戱㥣ㅥ搵㡤㐲愰慤搳㌴慤㐷㜲攱㈴㡣挳戸㈸㘶搲搰㌳愹㐸㍣ㄶ㌷㜲㠵㐲㌴㙡攴ぢ愱摥㔶㜸慤ㅤ㍥摡㘲㌴愱㍥㑡搴㌹㑤晡㉡㤱㙤㈵㐲ㄴ攱㈹㑥挱㑢攰㙡挴㌲㡥〹㌳捡㌱㘸㠲愱捤㈰挰㐲㤹挶搵愱㤱扤㐶摣ㅡ攱㠶晡㉢㘵〷㉤㜶㘴戳㤲捡ㅤ戰㈴〶㐲㈹㘹㥥っ㤱㑤㜳㜳㐸㈵捤愳㌰㤸愲ㄹ㌸ㄵ㈶㈵户㘲戱っ愶㕥挴㕢愸挱㑦㠷㌳㄰㙦㠹扥㐴㝣〶晡㈶攲㔸捡挸攳ㅡ扤㠵㕣㉣慦挷昳摣挰㘲改㜴慡㤰㡦㈷昵㜸〴㤷㑢ぢ慣戲㑤昵㔸㉣㤱㑢改㤱㘸ㅥ搷ㅣ攵戶㥢挸收㤲㤱㝣㈱ㄷ㠱㙢㈲㤱づ㙤㘵㠵搷捥㠴㡦㜶ㄶ㥡搰搶㑡㜴㌶㐵攷㔰㌴㔸㠹㘸㈰㑤挵㄰㡡昰ㄴ捤㑥挴攷㔳扦ㅡ㑤㌰㌴ㄴ㑡㉣㤴〵㉥㐰敢㌷攳㝦〷㜹昱㡣扦㄰ㄲ㥦ㄹ㝦ㄱ挴敥ㄹ㍦捣㡡㙥捥昸㌰搷搱ㅡ㤸挹㉢㥡㡡ㄱ捣㡢愲换㈰戲搷搱㈸㐸攵㍡捡㍡搶㔱攷㡣㍦摣㜷㜵昰㌴㍢㠲愰㔸ㅣ㉤㔶挷㜶攸换搵㜱㌵晡收敡㐸㠴愳㝡㈱ㅣ㑥㐵搲搱㜰ㅣㄷ戴搳㤳戹㐲㌴㥢㡤ㄷ㡣㐲ち㍢挷㐲㘰慤㙤㡡㑢戳㘶挲挹㕣㑣㡦㘴㔳昱㘴㉣㥦捤攵㜱摤捥㝣㉡㤱㌷㘲昱㜴㌶ㄱ攲挹㝡㠶搷慥㠱㡦㜶㉤㥡搰づ㑡搴㌹攳㜷㔴㈲摢㑡散㑣ㄱ㥥㘲㝦攷敡戸㠹㔱㙥㐶ㄳっ敤〲㈵ㄶ晣㘷晣㔸愵散愰㐵㡡捤㍡扡㈶戱㈴挲っ㑢搱㥤㄰搹㌴愳㤰㑡㥡㌳㥣㌴㌹攳攵晥㘳㉦㕦㥡㌱㌵捥扤戰〳捤㌸晡㤲收㝤攸㕢㌴㤳㝡㍡㕥㈸攸搹ㄸ晦捦攷戰㌷〱ㄸ〸㈳㔹㈳㤶挹挵〲昷摢愶戹㜰愲㄰换昳愲挰㝡㈲㥥㌵昴㙣㌲㙢攴㈲〵㈳愵㠷昵㙣㈶㥡ぢ昱㡣扥愴昹〰㝣戴〷搱㠴㤲㑡搴㌹戹㔳㑡㘴㕢㠹摤㈸挲㔳散改愴戹㠱㔱ㅥ㐵ㄳっ敤づ㈵ㄶ㜰晡㠰㌲捥㘴㡤㤳㔷攳㔴つ敤愱㤴ㅤ戴搸㤳捤㔳㔴㡥挳㤲搸㤳㘱㈹㝡〶㈲㥢收〴㐸㈵捤愸㤳愶扤㌷づ晢搲㥣愸挶㜹ㅥ愱㐰㜳ㄲ晡㤲收ぢ攸㥢㌴㜳戱㘴㍣㤳搳昳搱㝣㉥ㅢ㑦㘴㌰㉤つ㔰捤㐵ㄳ㤹㜰㌴ㅢ搶㈳㠱㡤戶愹ㅥ㡢㠴昱〶㥦捦㠱㘵㍣㤵㡦㘶㌳愹っ挸㠷㜱㐵㘳扣搷挷搲愱挹㔶㜸敤㐵昸㘸㉦愱〹搵㉡㔱攷摣攴戹㝦挹㥣〶搲㔴散㐵ㄱ㥥㘲㍢㈷捤搷愸㝦ㅤ㑤㌰㌴ㅤ㑡㉣昸捦捤ㄹ㑡搹㐱㡢㈹㙣㍡攸㕡㡢㈵㌱㡢㘱㈹㝡ㅦ㈲㥢收ㅣ㐸㈵捤慤㥤㌴敤戹戹愵㉦㑤㥥搵㤷㐹㝣㠴ㄶ㌴昷㐱㕦搲晣ㄸ㝤㤳㘶㌲㤲㡣㈶㤳㠹㝣㉥ㄲ㑢挴㡤〴戸㠲㑦㉣㘲挴挲搱っ戶晥㐴攰ㄳ摢ㄴ㕢㌷㍥㌰㐵㤳㠵〸慥〵㥤捤挵㌳ㄹ〳㔳㤹搷㠴㑥愴搲戹㜰㈶戴慦ㄵ㕥晢ㄴ㍥摡㘷㘸㐲㜳㤵愸㜳㙥搶㈹㤱㙤㈵昶愷〸㑦搱捦㐹昳㉢㐶昹ㅡ㑤㌰㜴〰㤴㔸昰㥦㥢扦㔱捡づ㕡捣㘲昳〳㕤㘷㘲㐹ㅣ挴戰ㄴ晤〴㤱㑤昳㄰㐸㈵捤㜲㕦㥡㘵扥㌴㜹敡㕦㈶㈱慡㈴捤挳搰㤷㌴换搱㌷㘹㠶㌳〹㍤㙥ㄸ昱㜰㉣㠵㉢㔶ㄷ㤲昸㕣ㄹ捤㈷㡤㜴〴㤸㔲愹㔸㌲㔰㘱㥢㘶㈳戹㔸㌸㘱㘴㜲戹ㄸ愶㜱扥愰挷昲昱愸㥥㉣攸㐶㈲ㅥ搳㔳㝡愸摥ち慦㔵挲㐷慢㐲ㄳ㍡㕣㠹㍡㘹敡㑡㘴㕢㠹㍣㐵㜸㡡㝦㝤敦昸愴搰㥢㔱晡愰〹㠶㔸㈹㔰㤲㘶㐱㈹㍢㐸慤㡥捤〰扡捥㈵捤〵っ㑢搱㈰㠸㙣㥡㐷㐰㉡㘹㝥㡣〱搵㈷㠵捥㜷愱て㈱昵㝥㈸㔸愸挶搹ち愱㌰㌷ㅢ搱㤷㌴户㐶摦愴㤹㌲㜰搱昴㤸㥥挴ㅢ㑥〱㔷ㅦ㑦㘶昰㘱㉡㙡挴昴㐲搶挸㐴昵㔴㉥㌰搸㌶捤敢搹㐲ち㤳㔷捦㐷戲戸搸㝦㌶㥤㑤攵ㄳ〶慥㑥㥥㌲㜲㌹散㈲㐲㑤㔶㜸㙤ㅢ昸㘸摢愲〹㌵㉢㔱攷㤶捥㔲〳戹愵摢㔶愲㤵㈲㍣挵㥢㑥㥡㈳ㄹ㘵ㄴ㥡㘰愸つ㑡㐹搳敦㜳㔷扢㔲㜶㤰ㅡ㉦㐷愱㡤愱敢㠱愴戹㠴㘱㈹摡〵㈲㥢收㌲㐸㈵捤ㄷ㝣㘹㍥攷㑢㜳戹ㅡ㈷㠲㔰愰㜹ㄴ晡㤲㘶ㄴ㝤㤳㘶㍡㤲㡡收戳戸㐶㍡昶㤵昱㙣㌴㥣挹愷㌳昱㘸㉥㤶挰㜶㡦㑢㙤ㅢ㠱㤸㙤㙡ㄸㄱ㝣㘲㌵㠰㍦㥡㡣愷昰㤱㉣㤶换攲晤㍦㥣挸ㄶち戹㕣㈴ㅥ㍡摡ち慦挵攱愳㈵搰㠴㡥㔱愲㑥㥡慣㐷㤰㌴㙤㉢㜱㍣㐵㜸㡡挷㥤㌴㜷㘷㤴㍤搰〴㐳㈷㐰㔹㤲收㠹㑡搹㐱㙡㍡㥢挹㜴㍤ㅣ㑢攲㈴㠶愵㘸ち㐴㌶捤㔳㈰㤵㌴敦昳愵㜹㡦㉦㑤㔶ㅡ挸㈴愶㈳ㄴ㘸㥥㠶扥愴㌹〳㝤㤳㈶扥昲攵ち㔹㝣㌸挲〵㝤攳搱慣㥥挶㠵改㔳挹㔴㌲㥣㐸攲昳㝦㌴ㄷ㤸㘹㥢ㅡ㔹搸ㅡ愰㤹㠹愵攳戹㕣㔶搷戳昱㝣〲㕢㍦摥挱昲㝡㈶ㅦ㍡摤ち慦捤㠲㡦㌶ㅢ㑤攸っ㈵敡愴戹㑡㠹㙣㉢㜱㌶㐵㜸㡡㕢㥤㌴敢ㄸ㘵ㅥ㥡㘰㠸㠵〹㈵㘹晥㔶㈹㍢㐸㙤〱㥢㠳改㍡㥦㌴捦㘳㔸㡡づ㠵挸愶戹ㅡ㔲㐹昳㙡㕦㥡㔷晡搲㘴㌹㠲㑣㐲㐷㈸搰晣ㅤ晡㤲㘶ㄶ㝤㡢㈶㘶ㄸ㘶㥣㥥捥收㌳㜱㍤ㄵ㑦ㅢ㠵㘸〱ㄷ㠱㑦愴㘳㜱㝣挱㑥〷㜲戶㘹㥣敦攵㜹㍤ㄲ㉥ㄸ攱㜸㉥㥡〲捤㜴㌸㥢㐸㘷戲㝡㈶㤷㠹㘴㐲ㄷ㕡攱戵㍣㝣㌴〳㑤攸㈲㈵敡愴㜹戱ㄲ搹㔶攲㔲㡡昰ㄴ扦㜳搲㕣挸㈸㡤㘸㠲㈱㔶㉦㤴愴㜹戹㔲㜶㤰㕡ぢ㥢㌶扡昲户㉡攲㑡㠶愵㘸㌱㐴㌶捤慢㈱㤵㌴捦㜰搲戴摦搳㑦昳愵戹㔶㡤戳ㅣ愱㐰昳ㅡ昴㈵捤愳搰户㘸㘶搲戱㐴㉣㙣ㄸ搱㙣㌲ㅥ捥ㄷ搲㈰㤳挷昷搴㐸㈶㕢㐸㐴ぢ㤱挰搱戶愹慥㐷ㄳ㐶㍣㘱挴㜲昸搶㤵㈹攰慢㙤摥挸ㅡ㠵㔸ㅣ搳摡挸㠴ㄳ㈱㔶㍥挸㙤昸ㄸ昸㘸挷愲〹㕤愷㐴㥤敦㐲㉣㝦㈸戶ㄲ㌷㔲㠴愷㌸捥㐹㜳㈵愳㥣㠴㈶ㄸ扡〹㑡㐹搳敦昳收捤㑡搹㐱㙡㑢搸慣愲敢㘲搲扣㤵㘱㈹㍡ぢ㈲㥢收敤㤰㑡㥡慤㑥㥡昶攷捤㐵扥㌴晦愰挶㌹ㄷ愱㐰昳づ昴㈵捤昳搰㌷㘹攲㥡戹昱㕣㍡㥦挰㍥㌰ㅢ挷㠱㥦㙣㉥ㄱ㌶挲戸挴㜷ㄴ攸愲搹㔸攰㝣摢㌴㥦挶㕢㝤づ㕦㠸戲戸攵㑣㐴㡦㘴㔲㝡㌴㥥捦ㄵ攲㠹戴挱慦慣愱㜵㔶㜸㙤㌵㝣戴ぢ搰㠴搶㉢㔱攷摣㘴㡤㠴愴㐹〳㘹㉡敥愱〸㑦㔱㜰搲㕣㐳晤愵㘸㠲愱㝢愱㉣㌹㌷敦㔳捡づ㔲㍢㤶捤㕡扡昲ㄲ㈳攲〱㠶愵攸㕡㠸㙣㥡㝦㠴㔴搲㍣挸㤷收㙦㝣㘹㍥愴挶戹〱愱㐰昳晦搰㤷㌴㙦㐴摦愴愹攷愲改㐸㈲ㄲ挳㜶㥥㡣㈷昰㠹㍣㤹捤愵㜲㤹㈴㍥㌸㈵昰扤㈷ㄱ戸愹搳㌴㕣挰昷捤㜰㌴慥攷㐱㌰ㄶ㑥敢戹㍣扥㡡㘲愶ㅡ昸㤶㤹换㠵ㅥ戶挲㙢㌷挳㐷扢〵㑤攸ㄱ㈵敡愴戹㐱㠹㙣㉢昱㌸㐵㜸㡡㌹㑥㥡敢ㄸ㘵㍤㥡㘰㠸挵ㄲ㈵㘹晥㐹㈹㍢㐸敤㈴㌶昷搳㜵㈵㘹㍥〹愵愴昹㈰㐴㌶捤愷㈱㤵㌴㈷昹搲㥣攰㑢昳ㄹ㌸挹㈴ㅥ㐶㈸搰晣ぢ晡㤲收㈳攸㕢㕢㝡㈲ㅦ挷㝢㝡ㄶ挷㈵㌳昱ㅣ㙦㤱ㄲ㌱㤲㘹㌰ぢ攷㡣㙣〲㌴㌷搸愶〶扥㥥攷㜲㐹ㅣ攸㡣攰㝢㜹㍥㠷愳㉢㔹愰挵摥㌳ㄹ㉢攴㘳㤹㄰ぢ㉤攴慣㝢ㄴ㍥摡㘳㘸㐲捦㈹㔱㈷捤攷㤵㠸〶ㅡ㑤挵㡢ㄴ攱㈹㤲㑥㥡㑦㔱晦㌴㥡㘰㠸ㄵㄵ㈵㘹晥㔵㈹㍢〸㜲ㄵ㥢㡤㜴㍤㠳㌴晦挶戰ㄴ扤挴㠱㈸攱昳㔵㐸㈵捤㥤㥣㌴敤晤收づ扥㌴㕦㔳攳扣㠲㔰愰昹㍡晡㤲收慢攸㉢㥡搹㝣㌴㤹㡤收愳ㄱㅣ㜸挲㠷愴㔸捣㐸㈵ㄳ㤱㜴〱户敡㠹攲㈰搴㙢戶㈹敥㌷㤳㌲搲㠵㑣㌶ㅥ㌱攲戱㕣㌴㠳㥢㤱愴㜱㙦ㄲ昴㜹㑦㥦㔸㠸搵ㄸ㤲收敢昰搱摥㐰ㄳ㝡㔳㠹㍡昷㥢㙦㈹㤱㙤㈵摥愵〸㑦㌱挴㐹戳㠳㔱摥㐳ㄳっ㜵㐰㈹㘹晡敤㌷摦㔳捡づ㔲㍢㡦捤㈷㜴攵㤵㔴挴摦ㄹ㤶愲捦㈰戲㘹㝥〸愹愴搹摦㐹搳摥㙦㠶㝣㘹㝥愴挶昹ㄲ愱㐰昳㘳昴㈵捤㝦愲㙦搲捣ㄶ昲昹㘴捡〸㠷昹づ㤳㡦攲㘸㐷ち摦㜴㜲攱㙣ㄶ㕦扥㜳昹㐲攰㉢摢搴挰挷㑣㝣㠰搲ぢ昱っ摥㡣㜰㉣㈹ㄵ捤ㄵ㈲〹㝣慦挷扤ㄲ㤲㐶㌲昴㠹ㄵ㕥晢ㅡ㍥摡㌷㘸㐲㥦㉡㔱攷摣晣㑣㠹㘸㈰㑤挵ㄷㄴ攱㈹〲㑥㥡㍦㔰晦㈳㥡㘰攸㑢㈸㑢捥捤㝦㉡㘵〷愹㕤捣愶㈲㠰㠶㤷㘵ㄱ㕦㌳㉣㐵㔵㄰搹㌴晦〵愹愴昹晤扦晤扥ぢ㝤〷愹昷扢搰户㙡ㅣ摥㘵つ㌴扦㐳㕦搲っ愲㙦搲っ㠷戱㉢㌴昲搱㐲愶挰〹㤷捦攴㤳㜱㍤ㄹ㌵ㄲ搱㤸㠱㍤㘳㈱搰摢㌶捤攳㘳㈵㡦㐰愷ㄲ〹㌰挵扢㔱㍥愹敢改〲㡥㔴㘷ㄳ㤹戸愱㠷晥㙤㠵搷晡挰㐷敢㡢㈶昴扤ㄲ㜵搲晣㐱㠹㘸㈰㑤挵捦ㄴ攱㈹晥㠱㤷㘱ㅦ㠳ㅥ㐰晤㐰㌴挱搰㈶㈸㑢搲愴㐶㉡㍢㐸敤㑡㌶㠳改㝡〵㤶㠴㉣搸愰㘸㕢㠸㙣㥡㤵戰㤷㌴摦昵愵昹戶㉦捤㉡㌵捥㜰㠴〲捤〰晡㤲收〸昴㑤㥡〹㠰挰ㅤ㠴昲ㄱ㥥昸㌱挲ㄱ㍤㤷挳㔷㑤挰㑤㈵㈳晣愲ㄳㄸ㘹㥢攲㡢て㘶㘱㈲㡢挳㈴昸㥡㠴㍤㐱ㅣㄲ㈳㠶攳昹改㈸㍥㈳㈵㐳扤慣昰摡㈸昸㘸愳搱㠴慡㤵愸㤳㈶㉢㐰攴晥挰戶ㄲ㝤㈸㈲捤扦㍡㘹㡥㘱㤴㥤搱〴㐳㝤㘱㠰㍦晦㘳㐸晤㤴㔲搲扣㥥㘶㌱扡㕥㐷㥡戲慡㠳愲〴㐴㌶捤晥㜰㤱㌴㥦㜴搲戴昷㥢㝦昲愵㌹㐰㡤㤳㐱㈸搰ㅣ㠸扥愴戹ㅢ晡㈶㑤〳〷搳㜲愹っ㌶㜵㈳ㄷ㡦㘴ぢ搹㘴ㅥ户㍢㑢㘷㌳㌸昰㤶挴扢㝤㘰㜷摢ㄴ〷㡥ち㌸㥤㤲㠹㈶㜱㠰挴㐸敢戸㌳㕦㍥㙣㐴㜱〶つ戳㌳㤳㡡㠶〶㔹攱戵㍤攰愳㡤㐳ㄳ㘲㘱㠸㐴搷戹摦摣㐲㠹㙣㉢挱㍡㄰㐹昳㡦㑥㥡㤳ㄹ愵ㄶ㑤㌰㌴ㄸ〶昸昳㍦㠶戴㡤㔲㑡㥡扣㔴㡣㌶㤳慥扣晡㡣ㄸ〲愵摣搲㘷㐳㘴搳ㅣ〶愹愴㜹㠷㤳愶扤摦扣摤㤷㈶ぢ㐰昰㠷摦搱㈰ㄴ㘸戲搸㐳搲㥣㡢扥㐵㔳〷愱㐲㐴捦攲㔰ㄲ㜶㤷㜹㍤ㄵ㠹㈴戲㝡㉡㤳捤攳㜸㝡㈴ㄵ愸戳㑤㜱㘸ㄳㅦ㐱㜱扦㤹㌴㍥扦攷㌲㌸晦ㄱ㐹挵攳㔱摣㜴〶㍢㠰㜴㌲ㅤㅡ㘹㠵搷收挱㐷摢て㑤㘸㤴ㄲ㜵捥捤搱㑡㘴㕢㠹ㅤ㈸攲摣扣捥㐹昳㘰㐶㌹〴㑤㌰挴㝡ㄱ晣昹捦㑤搶㤱㐸愵愴㜹㈷捤㜲㜴㕤㑦㥡㍢㐳㈳㘹ㅡ㄰搹㌴挷㐲㉡㘹㕥攲㑢昳㈲㕦㥡慣ㄲ㤱攳㌴㈰ㄴ㘸戲㈲㐴搲㍣〲㝤㤳㘶㈱㡡昷㘹㝣㘷㌴ち㍣捡㤱捣㘶挲㌸捤㠴㤳戹ㄹ㈳ㅡ㡤挵戱愵㉦戴㑤戳㜸敦搷ㄳ㌹ㅣ㔶㡥ㄵ昰挱㈸㥥㉥ㄸ㌱㝣㜷挷昷搲㑣ㅥ㕦㠸愲㈱搶㥡挸㠹搸〸ㅦ慤〹㑤㈸慡㐴㥤㌴㘳㑡㘴㕢〹㔶㤴㐸㥡㘷㍢㘹戶㌱㑡㍢㥡㘰㈸〵〳晣昹搳㘴戱㠹㔴㑡㥡扣㠸㡤㜶㌴㕤㜹㕤ㅣ㈱㡢㐸㈸㍡ㄶ㈲㥢收ㅥ戰㤷㌴㑦㜴搲戴户昴攳㝤㘹㡥㔳攳㥣㠰㔰愰戹㈷晡㤲收㠹攸㥢㌴㜱敦㈲ㅣ㉣づ敢昸㑥㥥㡤敢扣㉤㈰摥捤昱㘹ㅣ㈷㡢昰改㌲㙤〴㔶摡愶㌱㝣昹挴昹㈳㘰㑣㈷攲攱㜰㔶捦改㐹㈳㤱捤㐶㔳㌸㕡ㄲ㑤挶㐲㉣㐸㤱㌴㑦㠲㡦㜶㌲㥡搰〴㈵敡摣搲㔹㤵㔲㙣㈵㙡㈹攲摣㕣攲愴戹㡡㔱捥㐴ㄳっ㑤㠱〱晥晣户㜴㔶愴㐸愵愴戹㠱㘶攷搳昵ㄱ搲摣ぢㅡ㌹㌷㉦㠰挸愶挹㑡ㄳ㐹昳〸㕦㥡ぢ㝣㘹捥㔴攳㕣㡣㔰愰㌹ぢ㝤㐹昳ㄲ昴㑤㥡㝡ㅡㅦ㌶ㄳ㝡㌴慡㠷㜳昱ㄸ摥㥣ぢ㠹㥣㤱㐹㘷昰〵㌳㤵捤㈴㈲㠱㌵戶㘹愴㤰换㈴搲㍣㐰㡣㝢㐶㈶ち〹ㅣ㜹〲敥㍣㡥㍦攱㑥㔲㘰ㅢ㥡㙤㠵搷㉥㠵㡦㜶ㄹ㥡搰ㅣ㈵敡愴挹搲ㄵ㐹㤳〶搲㔴捣愵㠸㌴て㜳搲㕣㑢晤㌵㘸㠲愱㍡ㄸ攰捦㥦收㍣愵㤴㌴㥦愴搹㑤㜴攵ㄵ㝢㐲晢㈹攵㉤㄰昵慤愸㘲㈱挶敥慥㡡〵晦ぢ㜴㡣㜱摦ㄹ㘵ち敥㜴挲ち㑣摣挶挹㔸㙥晥㥥扦戲㝣户晦㉣ㄶ㙢㈲㜸㌹て㍥慢收攲㔵晦㡡㌸㥣㈳㥤戵㉥㡣㌸ㄴ㑦敤㌶扣攰慡㐳昰㜲挳㝥㈹㜶㜵㥢㔲㌸㤶つ㙡㥡摥㠶㜲〹摣敥㜶㕥换㐴晢㕥愹㥢愹㌲㡡㌱敡㠶ㅤ愳㍢㈵ㄳ戳㙤戸ㄴ㑣扢愱摣昶㙥戵晤㜰〳っ搴捤㐰㌱㠶户昷ㄸ搴搹㜳㕣て㘱㜰愷㜴㝡㜳ㅢ㙥㐵㘳攴㔵挴㌶㕣㌳愰戲扣㐲昸㕥愲挴扡㉢㉡㉦㠰挰㘸戸ㄹ捤昴㍣〱っ昶戹ㅡ挴愴㠶㜶㜹㌵㤵㙤愰ㄷㅡ㡢㜰〲㝦挰慢つ㡣ㅢ㌵㝢㔴㈶㔹㌵〷㉢攲ㄷ㡦㔱㡣㥤㈳㘲〶攳㙡㑣敢㄰㔰ㅣ㡡搰㘴㉦戴㠳㌹挸㥤收㈰㔳㌰㠸㤸㠱㐱㌸㄰㘷㔲㔰扢㥢搶摣㜱㉢㤱㘰㡤づ㍢㡣㔶㤳㐳〷摦ㄱ㜰㌹㠷愲挷ㄷ攳慤敥〴昳晦㙡敢晦搰㠴㥡扣昲㌸㔴っ㍦㙦㘲搵摢㉢慥昸昲挶摤㐷㕦㜶摢㈶敢晦ㄵ敢て晣收摥㔷捦戸㘵晣㡣捦户扤㝡㔰晢㡤攳挵㐲㜸㡣㐶ㅣ敤ㅤ㌶敦戲攱㤶㈴愶㈰㠹㔷㜱挱〸捦慤㈳㙡㉤㠵晢搶ㄱ愱㈶㐴挲ㅦ捥〹㈳摦扥ㄵ㠲攵㉣摣攰挴㈴㜸㜰㤶换㠹昹㄰㕦㜲㍢挴㈶愰㔶㉣〵ㅥ㠶っ㙢〱㠰搲㘲㑦ㄸ㉡ㅡ㐱㙤〳慤ㄷ摢搶㙤戴㝥捣戴挶㍡㑢㡢摤㉣㙢ㄳ晥ㄳ搰搴ㅣつ㥢㥥㐱㍢㐶㜹㤴㠲昶㔴晡扡㠵昷㕤㜱摤昸慢㐷㠵搷㝦摣㜶搰㜸戱ㄲㅥ㝥搰ㄲ㐸挷ㄷ㕡摣㔲戸㙦㌷ㄱ㍡ㄹ㤱昰㠷㌳搷挸ㅤ搰㔸愰㈲愱㐵攱㘱㐳㝢㤶ㄸ捥㠴捡㠴挶慡㤵挰昳ち㐳㌲㉥挶ㄶ㘱搸㐸敢戳㙣敢㔵戴㝥挹戴㥥㌲ち搶㍢㔹搶收ㅣ㝣㤹搶摣㐱㉢敡㠲搵㈹昶ㅣ㍣ㅦ㥤㥥攱㕣慤㍣㑡攱㙣㝡㌶晢攱㘱て扦㌴扥戱摦㥤敦摣㜰捤㠹攳挵ㅡ㜸昸攱ㅣ㙤㔱昳捣挱㔱㤶挲㝤昳㡡搰㘵㠸㠴㍦ㅣ敦挰慢〲㑥ㄶ㤸㐸㥣㈳攰㘱攳㝣㡢㉦昹ㅡ愸㑣㥣慣㍡〹扣㘳〲㥡挵㡤㜴㐸ㄱ愰づ㕡㕦㙢㕢慦愵昵晢愶㌵昷ㅢ㘲㙢换摡㥣㠳ㅦ㐰㔳㜳ㄳ㙣㝡〶敤㘶攵㔱ち㥡㘷挳㕤〷て㍦㘸㠳㉣㌶ㅥ㘸〳㉤㠵晢㠶ㄷ愱㍢ㄱ〹㝦㌸㉡㠳摣〱敤㕥㜴㈴戴晥昰戰愱㝤㑥って㐰㘵㐲㘳㜱㐹攰㑢ㄳ挳㘴捥慡㝥ㄶ〶㜳㔶㝤㐵敢〷㙤敢晢㘹晤㡤㘹㍤㥢搶㐱换摡㠴昶㉤㌴㌵ㅢ㘰搳㌳㘸㡦㉡㡦㔲搰㍣㌳敤㈹㜸昸㐱慢戲搸㜸愰㔵㉡㠵敢㈶ㄹ愱㘷㄰〹㝦㌸慤㡦摣〱㡤攵㈲ㄲ㕡㌹㍣㙣㘸㥢㠸攱㐵愸㑣㘸㉦㘰㈹挰扢㉥㕢敦㌹攲攷敦捣扤㥤㠹愱〲ㅡ昱㤲㙤扤㤱搶㔵愶昵㜴捥戴敦㉤㙢ㄳ㜱㉦㘸㙡㕥㠳㑤捦愰扤慥㍣㑡㐱昳捣戴づ㜸昸㐱晢〶改昸敥敤扥戶ㄴ敥ㅢ㙢㠴摥㐷㈴晣攱㤰て㜲〷㌴㔶㠵㐸㘸晦㠴㠷つ慤㠶ㄸ㍥㠵捡㠴挶㔲㤱挰㘶㈶㠶摡㔱挹戴昸㐷ㄱ㠶〱戴晥捣戶晥㠴搶㠳㑣㙢捣戴戴昸搸戲㌶ㄱ㙦〱㑤捤㔷戰改ㄹ戴慦㤵㐷㈹㘸㍦㉥摡慤㜱昶㡤愷㡣㑦㡦㙥㑤慤㍡㜴挶㜸昱〳㍣晣愰扤㙦戱昱捣戴昷㉣㠵晢㘶ㅣ愱㥦㄰〹㝦㌸㌰㠵摣〱㑤㈰㜵〹敤㕤㜸搸搰㠶ㄲ㐳㈵㔴㈶㌴㔶㠴〴㠶㥢ㄸ㘶㜱㠳㝢搳挲㘰捥㥤㤱戴慥戲慤㉢㘸㍤摡戴㤶㥢攷慢㤶戵〹㙤㝢㘸㙡㝡挳〶㝦㍤昸㌰搲㐷㜹㤴㠲昶昲摡㐵攳㠲㉦㙦散㝣㈳ㄸ〰㡦搱㝣愹慥て㈳㉦㔹㙣㍣搰㕥戴ㄴ敥ㅢ㜸㠴〶㈱㤲㠴戶ぢ㜲〷㌴搶㜸㐸㘸㉦挰挳㠶戶㉢㌱㙣〳㤵〹㡤㠵ㅦ㠱㠸㠹㘱㉦㙥㜰㝦戱㌰㤸搰㘲戴摥搶戶ㅥ㑣敢㠴㘹㉤摦〸㥥戴慣㑤㘸㈹㘸㙡㐶挲〶㝦㍤㠰㌶㑡㜹㤴㠲收搹㍣挷挰㘳戴て戴挷㉣㌶ㅥ㘸㡦㕡ち昷㑤㍦㐲扢㈰㤲㠴㌶づ戹〳ㅡ㑢㌹㈴戴㐷攰㘱㐳ㅢ㑦っ㜱愸㑣㘸慣敦〸㑣㌴㌱㑣㈵戴㍦㕡ㄸ㑣㘸㤳㘹㥤戰慤㘳戴㥥㘲㕡㑢㘸昷㔹搶㈶戴㘹搰搴散づㅢ晣昵〰摡ㅥ捡攳ㄷ㐳㥢っ㡦搱㍥搰敥戴搸㜸愰慤户ㄴ敥ㅢ㠵㠴愶㈰㤲㠴㌶ㅢ戹〳ㅡ㉢㌶㈴戴㍢攰㘱㐳摢㥢ㄸ㘶㐱㘵㐲㘳ㄹ㐷㘰㕦ㄳ〳愰愵挵慤ㄶ〶ㄳ㕡ㅤ慤㘷摢搶㌳㘹扤㥦㘹㉤㍦昶摥㘸㔹㥢搰づ㠰愶愶づ㌶昸敢〱戴㜹捡愳ㄴ㌴捦挷摥㠳攱㌱摡〷摡戵ㄶㅢて戴㙢㉣㠵晢收㈲愱㐳ㄱ㐹㐲㍢ㄴ戹〳㥡㡥扥㠴㜶㌵㍣㙣㘸昵挴㤰㠷捡㠴挶㙡㡤㠰㙥㘲㤸挶㤹㜶戹㠵挱㠴㤶愳戵㘱㕢攷㘸㙤㤸搶㜲愶㕤㘲㔹㥢搰收㐳㔳戳㄰㌶昸敢〱戴㐶攵㔱ち㥡㘷昳㙣㠳挷㘸ㅦ㘸ㄷ㔸㙣㍣搰㔶㕢ち昷つ㐹㐲㡢ㄱ㐹㐲㙢㐲敥㠰挶晡ぢ〹敤㍣㜸搸搰㕡㠸攱ㄸ愸㑣㘸㉣捡〸ㅣ㘹㘲㤸挱㌷㠲戳㉤っ㈶戴㌶㕡ㅦ㙢㕢ㅦ㑤敢挵愶戵㝣㈳㌸挳戲㌶愱㉤㠵愶㘶㈵㙣昰搷〳㘸㈷㈹㡦㔲搰㡥ㅥ㜸敢戴㜷㡥㝡戱昳㡤㘰ㄵ㍣㐶晢㐰㍢搹㘲攳㠱㜶㤲愵㜰摦挴㈴㜴ㄶ㈲㐹㘸挷㈲㜷㐰㘳㤹㠵㠴㜶㈲㍣㙣㘸㉢㠸㘱㌵㔴㈶㌴搶㕥〴㑥㔰ㄸ戰㜹ㅥ㔷㠴㘱㈵慤㉦戰慤捦愷昵挹愶㌵摥㌶搲攲㈸换摡㐴㝣㉡㌴㌵㙢㘰㠳扦ㅥ㐰扢㔴㜹㤴㠲收搹㍣搷挲㘳戴て戴挵ㄶㅢて戴㜶㑢攱扥昱㐹攸㕡㐴㤲搰捥㐲敥㠰挶㙡ち〹慤ㄵㅥ㌶戴㜳㠸攱㘶愸㑣㘸㉣戱〸㥣㙢㘲㤸挱捤戳戹〸挳昹戴扥挵戶扥㠹搶ㄷ㤸搶㜲昳㍣挲戲㌶㘷摡㠵搰搴慣㠳つ晥㝡〰㙤扤昲㈸〵捤戳㜹摥て㡦搱㍥搰っ㡢㡤〷㕡摥㔲戸㙦㤶ㄲ㝡㄰㤱㈴戴换㤰㍢愰㍤㡣扥㠴㤶㠵㠷つ敤ち㘲㜸ㄴ㉡ㄳㅡ㉢㈹〲㔷搹ㄸ搲攲戰㈲っ㙢㘹晤㤸㙤扤㠱搶搷㥡搶㤳㌹搳づ戲慣捤㤹㜶㍤㌴㌵㑦挱〶㝦㍤㠰昶戴昲㈸〵捤㌳搳㌶挲㘳戴て戴晤㉣㌶ㅥ㘸昳㉣㠵晢〶㉢愱㤷㄰㐹㐲扢〵戹〳ㅡ㙢㈳㈴戴戹昰戰愱摤㐶っ慦㐳㘵㐲㘳挱㐴攰て㈶〶ㅣ搱㐸㡡㌹㐵ㄸ搶搱晡つ摢晡㌵㕡摦㘹㕡㘳㥦㠶㘳㜰㤶戵㌹搳敥㠶愶愶〳㌶昸敢〱戴昷㤴㐷㈹㘸㕢㉤扢㜰㥦㕢摥㝣㜰晣敦慢㐶搴㉥挸㕦㌸㕥㝣〲㡦搱㍥搰愶㔸㙣㍣搰㙡㉤㠵晢愶㉣愱捦㄰㐹㐲㝢㄰戹〳ㅡ㑢㈰㈴戴㐹昰戰愱㍤㐴っ㕦㐳㘵㐲㘳㕤㐴攰㘱㠵〱㥢攷㥥㐵ㄸ㌶搰晡ㅢ摢晡㉢㕡㍦㘶㕡搷㜲㘳摥捤戲㌶㘷摡ㄳ搰搴晣〰ㅢ晣昵〰摡㡦捡愳ㄴ㌴捦收㔹㠱㉦搰愳㝤愰㈵㉣㌶ㅥ㘸㜱㑢攱扥㤱㑢愸ち㤱㈴戴㘷㤰㍢愰戱搲㐱㐲㡢挲挳㠶昶㉣㌱昴㠱捡㠴挶昲㠷挰昳㈶〶戹㤷ㅡ㙢㘱㌰攷捥㐶㕡昷戵慤㝢搳晡㈵搳ㅡ㥢㘷㔲散㘴㔹㥢搰㕥㠶愶㘶〰㙣㝡〶㡤㠵つ搲攳ㄷ㐳ㅢって㍦㘸愳㉤㌶ㅥ㘸愳㉣㠵晢收㉦愱㙤ㄱ㐹㐲㝢〳戹〳ㅡぢㅡ㈴戴ㄱ昰戰愱扤㐵っ㉣㉢㌰愱戱捡㈱昰㡥㠹㘱㈶㌱っ㈹挲搰㐱敢搱戶昵㐸㕡扦㙦㕡㑢挴㕢㕢搶㈶攲て愰愹ㄹ〳㥢㥥㐱摢㔹㜹晣㘲㘸㌱㜸昸㐱ㅢ㘴戱昱㐰ㅢ㘸㈹摣㌷㡣〹㈵㄰㐹㐲晢っ戹〳ㅡ敢ㄶ㈴戴晥昰戰愱㝤㑥っ慣ㅥ㌰愱戱㤸㈱昰愵㠹〱㐷㌹㤲愲㥦㠵挱㥣㍢㕦搱㝡㥣㙤扤㍢慤扦㌱慤攵㍥㉤㘸㔹㥢搰扥㠵愶㘶㌲㙣㝡〶㡤㘵ち搲愳ㄴ㌴捦㍥㙤㈶㍣晣愰㔵㔹㙣㍣搰㉡㉤㠵晢㈶㌳愱搹㠸㈴愱晤㠴摣〱㡤攵〹ㄲ㕡㌹㍣㙣㘸㥢㠸㠱㐵〲㈶㌴搶㉣〴㐴㌵㥡㜱愳戰㤷㑡㡢㥦扦㜵㥥㍤愸㠰㐶散㘷㕢搷搱扡捡戴挶㑣㑢㡢敦㉤㙢ㄳ㕡㉦㘸㙡づ㠶㑤捦愰戱ㅡ愱㑢㘸㥥㜷捦ㅣ㍣晣愰㝤㠳㜴晣㡦愷㔹ち昷㡤㘹㐲〶㈲㐹㘸㝤㤱㍢愰戱ち㐱㐲晢㈷㍣㙣㘸㌵挴挰㕡〰ㄳㅡ㑢ㄳ〲㥢㤹ㄸ昰㌵ち挷搳㉣っ收㑣ㅢ㐰敢㈶摢㝡㈱慤〷㤹搶ㄲ摡挷㤶戵〹㙤ぢ㘸㙡摡㘰搳㌳㘸㉣㍡攸ㄹ戴愳攱攱〷敤㝤㡢㡤㘷愶扤㘷㈹摣㌷戳〹ㅤ㡢㐸ㄲ摡戶挸ㅤ搰㔸㙣㈰愱扤ぢてㅢ摡㔰㘲㘰㘱㠰〹㡤ㄵ〸㠱攱㈶㠶㘹㍣慣昸愶㠵挱㠴㌶㤲搶㈷摢搶㉢㘹㍤摡戴挶收㤹ㄶ慦㕡搶㈶戴敤愱愹㔹〵㥢㥥㐱㘳㙤㐱㤷搰㍣〷㈱捦㠷㠷ㅦ戴㤷㉣㌶ㅥ㘸㉦㕡ち昷つ㜰㐲ㄷ㈰㤲㠴戶ぢ㜲〷㌴搶ㄴ㐸㘸㉦挰挳㠶戶㉢㌱昰晣扦〹㡤㠵〶㠱㠸〳挳㕦㡡㌰挴㘸㝤㤹㙤扤㠶搶〹搳ㅡ㥦敡搲攲㐹换摡㐴㥣㠲愶㘶㉤㙣㝡〶㡤㈵〴㍤㠳㜶ㄳ㍣晣愰㍤㘶戱昱㐰㝢搴㔲㜸㙥㥡㜳ぢ㈲㜵㜷搳ㅣ㕥㠰挲㘸㤳㌷㜶愹挱攷㥣慡〲㉦㕣搰扢㘰㡡㔹㈸㠰㡢㘶㌴㌴㌶捡敢㑤昴挱㍤㉥㕡ㄷㅡ慤戳㜰㉢ㄷ摣搹愲慥愱挹扡㡣〱㙥昱挲㕢〶愸扢㈸㘸戲㐷攷㐰㘱敦㔶摣㔶愱㔷㘱㝡ㅢ㙥挱㤳慦㙥摡㐷㙦㙦㌷㕡㥢晦ㄷ㙥㠰㠱㉢㠰昰㡡㠹㜸㤸户扥昰扤昸〶慦慡攱㝢㔲㕥ㄲㅢ摢挹㘳ㄶ㙥捥挲敡㠷㜲摥ㅡ攳㍦扢ㅢ㑦㘰ㅣ愶㤸扡㐴㝦摥㜱戳㤷㑡昱〸㔶戱㔹㌵㝢㝣搹㈶愶捣㉡ㄶ㙤㍣㈷敢〴㌴ㄵ戸昰㠴慣搶㐱ㄳ搴㈶㐲㈲㉦挲㈲㥢戲㉡搶㘲戸㕦ㅣ㉦㠷挲㡢搶㤵㔵㉤㙤挸户㉦〸㉣㌰ㅡ收㉦㘸挷㘵㑦㝡昳ㄵ慢㐷攵㍡戸㜶㔵捡挰晤㐹慦愶㝡扤戵㔵㕦㕥摤㔴摦㘸㌴捦㙦㕦㔰㕤扦〴㤵ㅢ戸㐹つ摥㉣慢慢慢戵挹挸㠷㐳戱㘶㐱戰攴㠰㔱戵㕡㑢㉡㌵て㐲挲搹慡ㄱ㐱愵戸捦昷攵㑥攳敢攲换敤㝣愹搳㈹攲昵㘶捣㤷㉡㜸㜶㥦㉦㔷㍤挴〶㜴攴㜰㌳㘱挹愱攴㜰㍣㔱㉦愵戳㉣愹㑣敤ㄹ㐸㤹㐴㘰㌶愴晥敢攱づ摦挴昶㠶㝤㘰ㅦ㌴挵敢㘱㕦㐸㥣挹昱㉣㝡㔱㜲ㅢ㔵ㅡ㜵戰戴〹昱㠴戸㑣㙥㥥㈵㤵㥡㌷㈰㜵㄰扡搱㌷㤱〳㌸㘲㌱愱〳㕤㐹昰摣㜳㔱ㄲㅤ㙡戸㠳㥤挳昱㌴戲㑣攲㄰㑢㉡〹㝤愶㤲㈰愱㑡㜱戵㙦ㄲ昵ㅣ㤱㌴㍡㔷㤳㑥㤱㘳㌵㝤敥㑥攲㉢㌵㕣づ㤶昶㙡攲㘹㔹㤹㐴摥㤲捡㈴㝥㔲㐹㤸㜳攵ㄲ摦㈴收㜳挴㘲ㄲつ慥㈴㜸㙥戴㠸㐴〵收慢ㅣ㙥愱㜳戸㕥㑡摡㘸㐹攵敡攸ぢ愹㕣ㅤ㈶㠹昳㝣㤳㘸攱㠸挵㈴㡥㜴㈵㔱㠳㌸㐵㐹っ㔰挳戵㌹㠷摢㐲㐹摢㉤愹㈴戱㙤㜱ㄲ㘷昸㈶戱搴㥢挴㜲㔷ㄲ㐳摤㐹㡣㔴挳ㅤ敤㑣㘲㝢㈵㍤挶㤹挴㉥㉡〹㜳㜵㥣攸㥢挴ち㡥㔸扣㍡㑥㜰㈵戱慢㍢㠹㤸ㅡ㙥愵㌳㠹㤴㤲㥥攴㑣㘲㕣㜱ㄲ㐷昹㈶㜱慡㌷㠹搳㕤㐹㡣㜷㈷㌱㔹つ户捡㤹挴㌴㈵㍤搳㤹挴散攲㈴㕡㝤㤳㌸挷㥢挴戹慥㈴昶㜶㈷㔱愷㠶㍢摦㤹挴〱㑡扡摡㤹挴愱挵㐹ㅣ攱㥢挴㠵摥㈴㉥㜶㈵㔱敦㑥㈲愷㠶㕢攳㑣㘲扥㤲㕥敡㑣愲㐹㈵㘱㙥ㅤ㔹摦㈴慥攰㠸挵㕢挷㔵慥㈴㕡摣㐹戴愹攱搶㍡㤳㔸慡愴搷㌸㤳㌸㔶㈵㘱㑥捣㠳㝣㤳戸㥥㈳ㄶ㑦捣ㅢ㕣㐹慣㜰㈷戱㔲つ㜷㤳㜳戸㔳㤵昴㘶㑢㉡昷ㄳ㘷ㄵ㈷㌱搷㌷㠹摢扣㐹晣挱㤵挴㌹敥㈴捥㔷挳慤㜳づ㜷愱㤲慥户愴㜲㍦㜱㔹㜱ㄲ㌳㝣㤳戸摢㥢挴扤慥㈴慥㜰㈷戱㔶つ㜷扦㜳戸敢㤵昴〱㑢㉡㐹摣愲㤲㌰攷挴㈴摦㈴ㅥ攲㠸挵㜳攲㘱㔷ㄲ户戹㤳㔸愷㠶摢攰ㅣ敥㙥㈵㝤搴㤲㑡ㄲて慡㈴捣㌹戱㥢㙦ㄲ㑦㜰挴攲㌹昱㘷㔷ㄲて戹㤳搸愰㠶㝢捡㌹摣ㄳ㑡晡戴㈵㤵㈴㥥㈹㑥㈲敡㥢挴戳摥㈴㥥㜷㈵昱慣㍢㠹㡤㙡戸㡤捥㈴㕥㔶搲ㄷ㥤㐹扣㔱㥣挴㑥扥㐹扣散㑤攲ㄵ㔷ㄲ㙦戹㤳攸㔰挳扤收ㅣ敥〳㈵㝤摤㤲捡搵昱㤹㑡挲㥣ㄳ㈳㝣㤳㜸㡢㈳ㄶ捦㠹㜷㕣㐹㝣敥㑥攲㉢㌵㕣㠷㌳㠹㙦㤵昴㍤㘷ㄲ㍦愹㈴捣㌹戱戵㙦ㄲㅦ㜰挴攲㌹昱㤱㉢㠹㑤敥㈴㉡㘰㈰㍦㑦㝣㘲つ㈷搷㝥㉦㈵晤搴㤲㑡ㄲ㝤搱㜱㝣扣敢敦㥢挴攷㌰㜲㈵昱㈵㐵㡥㑦㔶㌵攸ㄷ㝦㥥㠰㐰㈶昱ㄵㄶ㤸㠰㑣㘲ぢ㈵晤摡㤲捡㈴戶㐵挷昱愱㈶攸㥢挴户㌰㜲慤㡥㝦㔳攴㐸㘲㈸晡㐵㐹㡣㠴㐰㈶昱〳ㄶ散㈴戶㔷搲ㅦ㉤愹㑣㘲ㄷ㜴ㅣ㐹㤴晢㈶戱〹㐶慥㈴〴敥㝤攷㑣㘲㔷㤸ㄴ㈵ㄱ㠳㐰㈶㔱〱㑢㐹㠱ㅦ㔱㔳㑡㕡㘹㐹愹愹ㅡて改㉦晥摡挷戴〷攰ぢ㜲愳㤱攳慤㌹㈷攱〶㡦㘳ㅡ昱昵敤ㄷ摣㑦戳ち㠳㡡㠹ㄸ㡣㌱戴〰㝢㑣ち捦㥡挹㤶戴㥡〹搵搴慡ㅥ扦㜱㠹㘹攸㌱㐵慤ㄷ㍤愶㕢㍡慤摡改㍦搳改㔱㌳㑢昵攴ぢ摦ㅢ㍤改慦搱㘳㕦攵ㅦ㜴晡搷㌹㍤㙡收愹㥥ㅣ晦〰攵摦㥢ㅥ〷㉡晦㍥㑥晦㠳㥤ㅥ㌵㠷愸㥥ㅣ扦㕥昹昷愵㠷慥晣晢㌹晤㜳捡㠳㈳搶攴㔵㑦晡捦㔷晥㌵昴㘸㔰晥㈱愷晦㐲愷㐷㑤愳敡挹晣㕢㤴晦㘶昴㌸㔲昹昷㜷晡户㌹㍤㙡摡㔵㑦㡥扦㔴昹て愰挷㜲攵㍦搰改㝦戴昲㤰昹ㅦ愳㝡搲㝦㠵昲ㅦ㐴㡦ㄳ㤴晦收㑥晦㤵捡㐳晡㥦愴㝡搲晦㔴攵扦〵㍤㑥㔷晥㕢㍡晤㔷㈹て改㝦愶敡㐹晦㜳㤴晦㔶昴㌸㔷昹㙦敤昴㍦㕦㜹㐸晦搵慡㈷晤㉦㔴晥㠳改㜱戱昲摦挶改扦㐶㜹㐸晦㑢㔵㑦晡㕦愱晣户愵挷㔵捡㝦㠸搳㝦慤昲㤰晥搷愸㥥昴扦㕥昹て愵挷つ捡㝦㤸搳晦㈶愷㐷捤捤慡挷㘸攲㌶攵㍦㥣ㅥ㝦㔰晥㈳㥣晥敢㥣ㅥ㌵敢㔵㑦㡥㝦户昲ㅦ㐹㡦㝢㤵晦㈸愷晦晤㑥㡦㥡〷㔴㑦㡥晦㤰昲ㅦ㑤㡦㠷㤵晦㜶㑥晦つ㑥㡦㥡㐷㔵㑦㡥晦㠴昲摦㥥ㅥ㝦㔶晥㍢㌸晤㥦㜲㝡搴㍣慤㝡㜲晣㘷㤵晦㡥昴㜸㕥昹敦攴昴摦愸㍣㌸㘲捤㡢慡㈷晤㕦㔶晥㘳攸昱㡡昲摦搹改晦㥡搳愳收㜵搵㤳昹扦愵晣㜷愱挷㍢捡㝦慣搳扦㐳㜹㜰挴㥡昷㔴㑦晡㝦愰晣㜷愵挷㐷捡㍦散昴晦㐴㜹㐸晦㑦㔵㑦晡㝦慥晣㈳昴昸㔲昹㐷㥤晥㕦㈹て改晦戵敡㐹晦㙦㤵㝦㡣ㅥ晦㔶晥㜱愷晦て捡㐳晡晦愸㝡搲㝦㤳昲㑦搰㠳敦㕣㜲晦㥦㜴晡昳㕤㡡㔲㜳晦捦㜷㈷搹㘳㌴㈱摦㌶戰愰愵㈰㔶㡦㄰摦㍥攴㌱昲㌴ㄶ㜰㡣㕣扥㌹㜸慣昸㈶㈱慤㜶㌳慤攴㕢〰慤㜶㐷㕦㍤㐲㝣㉢㤰㔶㝢㤸㔶㜲㐷㑦慢愲ㄱ戹挳㤷㔶㝢㥡㔶㜲㜷㑥慢愲㔸摣慤㑢慢〹愶㤵摣㘹㝢㘲㜱攷㉤慤㈶㤹㔶㜲搷散㠹挵㕤戴戴慡㌵慤攴づ搸㘳挵ㅤ戱戴㥡㙡㕡挹摤慣㘷㐴敥㙥愵搵㕥愶㤵摣㤹㝡慣戸㔳㤵㔶㌳㑣㉢戹换昴㔸㜱搷㈹慤㘶㤹㔶㜲挷攸戱攲づ㔲㕡捤㌱慤攴敥㡦㔶㐵扣戸ㅢ㤴㔶晢㤸㔶㜲㈷攷㠹挵㥤㥤戴㥡㙢㕡挹㕤㤹挷㡡扢㌴㘹㌵捦戴㤲㍢㉣㡦ㄵ㜷㕣搲㙡㝦搳㑡敥㤶㍣㜹㜱昷㈴慤㝥㘳㕡挹㥤㡦㈷ㄶ㜷㐲搲敡㈰搳㑡敥㘲㍣㔶摣搵㐸慢㐳㑣㉢戹㈳昱㔸㜱㠷㈲慤づ㌳慤攴敥挲㤳ㄷ㜷ㅢ搲敡㜰搳㑡敥ㄴ㍣戱戸㜳㤰㔶㔹搳㑡㙥晡ㅥ㉢敥〲愴㔵摥戴㤲ㅢ戸㘷㐴㙥攸搲慡㘰㕡挹捤搸㘳挵捤㔹㕡㉤㤰㔶㈱戵改〸㙥㥦昲攴搵㠵晦㌲㑦㕥㑤㠲㙦㌵㙥戳换㑤㔲㉡㝥㔷慣〸愹昹㈱戸㌹㑡㡢ぢ㡡㉤〴户㐰愹㔸敤㔲㜰愳㤳㡡昳㕤ち㙥㘷㔲㜱㥥㑢挱㑤㑢㉡捥㜵㈹戸㌵㐹挵㙦㕤ち㙥㐰㔲㜱㡥㑢挱㙤㐶㉡捥㜶㈹戸㤹㐸挵㔹㉥〵户っ愹㌸搳愵攰挶㈰ㄵ慢㕣ち捥㝦愹㌸挳愵攰㤴㤷㡡搳㕤ち捥㜲愹㌸捤愵攰挴㤶㡡㔳㕤ち捥㘵愹㌸挵愵攰昴㤵㡡㤳㕤ち捥㔸愹㌸挹愵攰㈴㤵㡡㤵㉥〵攷愵㔴㥣攸㔲㜰㉡㑡挵〹㉥〵㘷㥦㔴ㅣ敦㔲㜰挲㐹挵㡡㘲㐵敦晦〷㥤ㄳ㙦㐰</t>
  </si>
  <si>
    <t>㜸〱捤㕢ぢ㜴㘴㐵㤹敥敡愴㙦扡㍡挹愴ㄱ〶㤰㠷㐴㘶㤰㐷㈰㜶㜷扡搳摤㘰ㄸ昲㤸ㄹ挲㘳㘶㤸っ挳㜱㕤㡤户扢敦㑤㥡改挷搰摤㤹㤹戰㉡挸ㅥて慢㘷㝤㈱㐷搰㍤㉣㍥搶ㄷ扡㜸〴㕤㡦㐷㐵㄰㐵挵搵ㄵ㕦戸㉡㉡愸昸㐶㝣慣捦㔵昶晢晥㝢㙦攷昶㈳挹っ戲攷㜰㘷昲愷敡慦晦慦晡敢慢晦㔶晤㔵户ㄲ㔰㠱㐰攰〹㍣晣捤愷㤷㠹㤳收㤶敢つ慢㍣㍡㕤㉤㤵慣㝣愳㔸慤搴㐷㈷㙢㌵㜳昹㤲㘲扤搱〳〱㘳扥㠸昲㝡㘸扥㕥扣摡ち捦ㅦ戰㙡㜵〸㠵〲㠱㜰㔸〷㔹敥晥㐴扤㡣愶㤶敥㈵㠱㔴㐰㔳㐰昷㤱㠴㐱〶㌴挸㥥改愹㥤戹㉢搱摣㕣愳㕡戳捥ㅥ摥敢㔴㍡ㄱ㡦㡦挶㐷㤳愹㜸㘲㌴㜶昶昰昴㔲愹戱㔴戳㈶㉡搶㔲愳㘶㤶捥ㅥ摥戵㤴㉢ㄵ昳ㄷ㕢换㝢慡晢慣捡㠴㤵㡢㡤攵捣㘴㈶㥥㑣愵散㙣㌶㌳㄰㐱捤㍢愶愷㜶搵㉣扢晥㔴搵搹捦㍡㜷㑥㑦㡤敥戰ㅡ㑦㔵㥤〳愸ㄳ㔵捥㔴换㘶戱昲ㄴ㔵ㅡ㈲攸愹ㄹ㉢㕦攴攸㔸㔶慤㔸㔹ㄸ㠵搹㉤㐰㈳㤷ㅥ㥤慣搷㤷捡晢㌹搰搳㔶愹戴摢戲㌹㉡扡㍣㔳㙦散㌲㙢攵晡㐰㤹昸㔹㌵慢㤲户敡ㅢ捡㕢て攵慤㤲㉢㔸て㤷昷㥡戵ㅤ㘶搹敡㘵㘲愸散㡣攱㙣挱慡㌴㡡㡤攵挱昲攵㜵㙢户㔹㔹戰㈸ㄲ㉡㙦㕦㉡ㄶ㔴㙦㉦晥〷㝡㑥敦㘶㤹っㄴ散㈹㑦㉦㥡戵㠶攴㌸㠴昱㙥戲㍥㜷㤱㕥戴搸㐵㤷ㅡ㙥搳攲㤸捤ㄵ换ㄷ㕢戵㡡㔵㘲㈳ㅣ挹㤱㌶㈱〱挸ㄹ㠷㈶㔲㕥㜷㌸㑡慡摦㝤㍢搸ㄷ戶㘲っ㠲㥣扤愳㕡㉢挳㈱㉦戵捣捡㐴㙣㌴㤶㍡㝢慥㔱㤸戱づ㌰㥤ㅥ换㈴戳昱㜸㌶㌵㥥ㅡ㡦㡤㘷㔳㈹扤〱ㅡ㝡㠸扡㔱㤰㥥敤挹戴㍥㡡慣㘷㠰愸摥㕦攰㝤昴㌷㐲㉢㠳昳㘶㜰㍥ㄷ㥣捦〷攷ぢ挱㜹㉢㌸㙦〷攷ㄷ㠲昳㡢挱昹㘲㜰晥捡攰晣㍥挸㜸㑦戸慦㉦攸㍥㕦ㅢ昹搳㍢摦晤摢㔷㑤摥扣改㐳慦扡晥㡢〷㝥愲昸ち捡ㅢ㝣っㄲ攷昸㡤㍥〷㤶晡捤㡥挷ㄳ昱搸搸昸㜸㉣㥢㐸愶ㄲ戱㜴㐲㙦㠴㡡㍥ㄶ挴㌸㡥戵捣愴㘲晡㜸戲㥥〹愲搴愳戰㥡㤶㕦晢敡搰搵㌷敥㝣㙣挷慢昲扢㝦晢搰㈳㕦㤸㔲㝣攱愵挹ㄳ㤱㤸㘸㙦㜲㉣㤱㑣挷攳愹㑣㍣㤳㡡〳㥥㜴㝣㑤攰㑥㘲㝢㈷㠳ㄸ捦㘲慤搳〰敥ㄴ戲㠶㐱㤴晡慥㙢挲㉢戶㑦㔴愶摦㥥摥㜱㕢昱ぢ昷搶㑦ㄹ晤戸攲㜴㈳㈶㥣㡡挴㠸摦㠴搸㘸摣㌷㔴㥤㝤摥〴〵扤ㄹ挴㌸㡤㜵㕣㠸㍥㍦㠷慣搳㐱㤴晡㠶摢攰ㅢ扦晤戶挱㍢㝥晦捤愹户㥤晢搸ㅦ㙥摦扢敢㈴挵愹㑤ㅡ㍣ㄳ㠹戶〶搷〶昹㉣搶㍥〲㘲㥣捤㍡㉥㐲㠳攷㤰㌵ち愲搴〳㙥㠳敦㜸攰挶㙢㉡㙦扢㝤昲㠳㥦㝢攴㡣ㅢ㜲㈷晣㔰昱㠵㤵〶㘳㐸ㅣ㤹㌳挶㔹㝤〲挴ㄸ㘳㈵摢㠰㘹㤲慣ㄴ㠸㔲昷扢㉤晥攲戸㑦扦攲㑢昷ㅤ扢昵㝤㥦㝦攰㜹ぢ挷摣晡㠷㠱㌴㡡㉦㜳㕦㠵㤹㥡㜹㄰㤳换捡扣㠵挹㥡晦搶㥦戰㌱㕦摢㈹㍢㙤挷攳㠵㔴捣ㅣ㌳㐳㝣㌵づ㜷㘶攰换㌳㘰㕦㔱慣ㄴ慡〷㘵慡㌸㘹捡慣㕢㉢㌳挷㠸㕢㌶㔵㕤慡ㄴ敡㈷㜶㉦㥣㙢㤸つ敢㠴昶戲㤵㑡㍡搴收㌰㤱㕡㜵㘹敦㔹敤㙡㝢捤搲㤲㌵㜹愸攸ㄴ㥦摣㔶㡣㘹戴㥡㕢扤㜴㕢捤扡慡㔹摡㘱搱㈴ㄶ攲〳㔲㜷㐷㉦㥤㈲挷慥攱改挵㙡摤慡㠸㜹㈳攵㕤挵晣㍥慢㌶㘷㜱ㄹ户ち搲搵㡤㉣㜲攷昲㤱㥤ㄵ㜴ㄴ戳㜳攱㔴㍦搷摥㝡愸㘱㔵ち㔶〱昶敥户㙡㡤攵㍤㘶慥㘴ㅤ摢㈲攲戴㠹㠲㘷戶戰户㔵昳㑢昵改㙡愵㔱慢㤶㕡㑢㈶ぢ〷㑣慣ㅦ㠵㑢慢〵ぢ搳㝦㉦㥦㠰ち昴昴㈸ㄵ㌸慢摢ㅣ捣㝡敢愳㌲㄰扥㈱收㙡㜰㝣慢摢㡤敥㐶敦搰㡢㤲㐵㥦っ㙥㕥愷㌲愹㤷搵㥣戹扡愰慦㑦㡣㜹㈸㝤挶敡搲㘲㘳㜳攴晥㝦㠵㠳挱愳摤摥㙦㍤㠰㌵昶㐲戳㔲㈸㔹戵㌵㈳㌶㐵㡢㜴〶㈴昴ㄹ扣捤慢愲挷戵㐱ㅤ㔲换愱㠳挵㐲㘳搱㔸戴㡡ぢ㡢つ昰㄰搵㠵挳㠴戶攳搱攷㠲愵捦㈳㜹ㅥ㐸㈴ㄲ㌰㈶㈸㘴㐴昴昹㑥㍥挴㔵敥挸㔷㙦挶㡤㕡愲〵㠴㜶昵㔰㜹㕢戵㔶敦改改搶换ぢ捤晡㘲㠳敥戹㘶㈱搷㘹扤㠵攴〲㤰㄰ㄷ摢㜵㠳〳㕡摥换ㄸ㘸戰㍣㘳搹㈶㈲㑦㜹扢㤵ㄹ㉡㍢挱捣㡣㔵捦㙢㐶㍤戳㜸㔷づㄹ㐸攱攵ㅦ㈸搳晢慤㐳㡤ㄹ戳㘱昶㤵ㄱ㍦㘱㤴㌴㠴㐶㐴换㐹㔱㜳㔰㜸㥥㜶挴捤愱㠶愸㈴㝤戵昴ぢ挳愹〹㉦づ摥㤷㐰㡦㑢搷敥〴㙣㘷散㘰戴㍢㝡㙢ㅣ㠴昰慣戰摤慡散㔹摥㙦搵㈹ㅥ㌶搶㠴戲晤昵㘲㘵㍢昳戹换ㅢ挵㔲㝤ㄴ㤶㙥慦㔵㤷昶㍦㤵昵戰㉥㍤〹攲㍤愱扢攰挵㠷摦㈷敥㘸晡づ㜰㙣收攷〳㘱搶㐶㡥收攲愱改慤愸散〹晣㤲㐷㙦挵慦挸㕡㘵㈱挶㘸㐷ㄲ㌳㌲晣ㄹ㈸〳愱㍤㌵㑢愲攰戰㘴㠰昶㘰昹㡡㙡㙤㕦慥㕡摤㐷㝦摡㈰戹晡愲㘵㌵ㄸ㔹昶扢㤱戴㐴捣㑡昵昴戴㐴㠴扥㄰㤴㌱愹㌱ぢ㌲㌸㔹㉡つ㝢㌵搶㡤㡢挰敡㐱㡣㙢㕣㑣〳㘶愷㉥ㅤ㍥㈳㝥收攸愱㔲晤㤰晡㈰㝡捣㔰敤愳敦㍤昰㤱㙦㙤ㅣ㥢㝤搷摢敦晢散㐷敥戹收慢敡㑥户愰㈳㙣㘴攸㈷㐱敢づ㈴搴〷㈰挶㤹〴改搶㐷敦㐲㕥㕦㐶戲ㅢ〴昳㠱㈰㡣改㘰㡦㤳㔵っㅦ昹㘲改换㐹昶㠲㈸挶㤰ㄲ晤㕥㠱㠴昷愸㜷愳㝥㡥戳㡣搵㜱㘰㜷㡥搵ぢ挰㡤攸㌵捡ㄴ㈳㔳㡥㤷㈶㍥㥡㠸㘸愲愱晥ㄵㄵ㜷〵攰ㄶ户愰㈳㠸㘵攰㈹〰ㄴ愸晦㉦㄰敢づ㠰捤㌶ㄶ㐸ㄶ㐱㝣〰㕣改㘴ㄵ㠳㔷〱㘰ㅦ㠵㑡㈰㡡ㄱ慣〰㔰㐶挲㝢搴つ㘸愳〹〰愳摤㑥〰慥〲㌷愲搷㈸㔳挳㤰攸〶挰㍦慤〶挰昵㙥㐱㐷〸捤㐰㔸〰戸ㅡ〹昵㡡㔵〱㜸〹㡡昵㑢㐹㕥〶攲〳攰㕡㈷慢ㄸ㑣ぢ〰㉦㐷㐲㕦〷愲ㄸ㔱ぢ〰晦㠸㠴昷愸㤷昸〱㘰昴摤〹挰昵攰㐶昴ㅡ㘵㡡㜱㝡㌷〰㙡慢〱㜰㤵㕢搰ㄱ搲㥦㠵㥡〴㠰搷㈱愱慡慢〲㜰〳㡡昵ㅢ㐸㙥〴昱〱昰㐶㈷慢㐶昰㕢〰戸㠹㐲㌷㠳㈸㐶昸〲挰㥢㤰昰ㅥ㘵晢〱攰㙥愰ㄳ㠰㕢挰㡤攸㌵捡搴㈸㈴扡〱昰昷慢〱昰〲户愰㘳㡢ㄱ㐷㑤〲挰㍢㤱㔰捦㕦ㄵ㠰㜷愳㔸扦㠷攴㌶㄰ㅦ〰敦㜳戲㉡㠱摦〲挰扦㔳攸㜶㄰挵つ㠷〰昰㝥㈴扣㐷敤昲〳挰捤㐹㈷〰㜷㠲ㅢ搱㙢㤴㈹㙥㘳扡〱戰㙤㌵〰戶扡〵敤㍢㥥㄰㈳愸㈳㠸㔴晢㘹戰扤户㘸ㅤ攴搲扡挱挶㐹挸昴㔲扤㔱㤵㌸㘰搰㥥愹敥愸㌶㘶㡡昵晤㈵㜳昹㘸摢㑤㕣戱㘸㔵㄰愵搷㄰慣户昱慡晢昷㕢〵㙤捦㔵㤷㙡㜹㙢㜶收改㄰挵愳㝦ㄸ㍡〹攰㠳ち捦㤳ぢ㑣㔱㠵㠲㤷攰〹㠴ㄸ㑥戶挷ㄷ㜲ㅥ攳摢ぢ㐸㤲㡢昷搰ち愲㝢㡡㡤㤲搵㙦㑢ㅣ㉥改戰つㄴ戱昵㈹昴搹㝢ㄶ戱敥捥っ摡摢㙢挵㐲愹㔸戱㌸ㄸ挷㌸愲㤷㔸ぢ搸收散慡搶㡢㍣晡ㅡ戴昷搴捣㑡㝤㍦㈳戶晣昲㌳㕡㜲ㄲ摡㠵散愹㘲愵㡥㘶㘴ㄴ㤹ㅥ戲攷ㄶ慢〷㜱㑣扡㔴慥㙣㌷昷搷㥦ㄶ愳挲ㄵ搳㜹㘴㘸㔴㔰〵㠳㉡ㅣっ㍦搹昱㌱㍥㠶摡㡥㜶づ㑤㠶攱愷㡤㕡㌱户㐴挰愴ㄱ扥捣扤㈴㌲㠶㠱㄰㌷〳敤戱㤹㙦〸摢㌶㔶戴戵攵㜴戱㙢㡣摦㍣㝢㡥㐰㕣㝦㥣㍡㜷㠱㕣戴晤昲搹㤵㈳㠷扦改㥣㌸挴敤换㘱敦昰㈴ㅡ㜲㕣㠸扢㍥㝡ㄴ摥㑣㜸〲㜳敤㙥ㄹ戱㐵㠶ㅥ扡㘱㈵戹つ㥢㠴〱晢ㄲ㌳㘷㤵戰户㈹㥢㡤つ㑥㠶㥢㑣㥣㈳搶摤戲改㙡戹㙣搲攵㜸ㅡ㍡㤷㌷㑢㔶搸㥥㕣㙡㔴㉦㉤㔶戴つ㈲㝥改戲捣㐳㘰㤹㠷㥣㕤㠸扤㥢㘷ㅥ㤲㘶㕤搵〵戳㔶㙣㉣㤶㡢昹㌰㌳㍣㤷㜸㕡昸㉡㕥㝥敥㍡扤挷㥢㑢摡户㌵捥收〲挳㍤㡡㤳〰㐲挷攱㠷㐷〷㤵㠱㝦敡㐹㙥㠹㌱昱挸㠲愲敦㐶㙤㈱㙥㌹㌱㠹㠱攲㜹摣晢㈰昲昸㌵攰挸攴愴捥〷㥦挵晡ㅥ㌷挱㑣㉦㌷㤵㙢敥㤷㜸ㄴㄸ戹愴㙡ㄶ戶㤹㜹㝣搹攸㜳扦㙢㠴㌱戴㥣㙡㙡㔱敥㘰愷㜱㈸㠲挳㤶〳挵㠲㔵ぢ㤳㌱㠷て㉢扤摣晢ㅡ捥ㄸ㈲㤶敦〹㠴㐲晤攱㙥㙤捤㝡㜵㙤㜶昷〵晥て㌷戳ㅤ昵晦晣戲捣ㄶ昶㌶ㄲ攱㠹愱晥㈴挹扤㈰敡〲㄰昶愷㑤攰㔳㘰改㑦㠳㠴㈶㐱摡挷愶㜵㌳㠹㉤㈷昷摡扤昲㐵㠰摢摣㌰戶㠴戲㍦づ㐹㐷晡㝤晢㕡挳搹搲㠶扤捦っ挶ㅣ扣摣㉡㐴㥣昹㤵晢㘷づ㐷㌰搸㡢愱㌶摡捦〴㍢㥡㐵㘵攵㌹㑢㌶扣㡡㑢慦㜱ㅦ㐸㍦㕦ㄶ搴㍦捦㈳昶〹㌰戰戶㌷户㉤㤱㠸晥㉣㔸㠱㠸摡ち敡㜵㥣戱㐲㈴挲㔱搳㥦㈳戹ㅦ㐴敤〰攱昲㑦ㄷㄱ㜷㠸〴ㄴ昷㍡㕣戰〲㥡ㄳ愴㍣㙤㤳愱扡っ㕣㌹ㅤ昹㑦㈴搴㙥㄰捥㌳㑤扦晢㈲搲敢晢ㅤ户㑥㜴㌵晤㕦㙥㠲ㄹ挵晤㤳㘷戲㙦㌰扦㐴挱〷㈸挰扤㔵ㄷ㠱㉦㔳攰㉢ㄴ攰㜶㡢〳㙡㝣ㄵ愴〹ㄴ㑦昵扢〰昵㜵挸〰㈸㙥戹扣㑡㝤㐰㍤〸戶晥〶㠸攲昶愸ㅤ㈸敥㠹搶〱㙡〱㈲〲搴㌷㔹〹户㑥㉤㐰㝤ㅢ㡣昵㠱扡㤲扡昸搱て戹〹〱㡡晢㉣捦㘴ㅦ㔰摦愱攰㜷㈹㔸敡㉥昰㍤ち㍣㑣〱㙥换〴愸㐷㤰㘸〲挵㙦て㕤㠰晡〱㘴〰搴㔵愰㕥慢っ昸㈳ㄱ〹㙦㝦㠸愴㝥ㄴ㐴㕤つ搲づ搴㑢挰㕢〷愸㤷㐲㐴㠰晡㌱㉢㜹ㄹ㐸ぢ㔰㍦〵㘳㝤愰慥愵㉥㝥昴捦摣㠴〰昵㜲㘴㍣㤳㝤㐰晤㥣㠲扦愰攰㜵摤〵ㅥ愳挰㉦㈹挰敤㥢〰昵㌸ㄲ㑤愰昸捤愴ぢ㔰扦㠶っ㠰扡ㅥ搴㙢搵攷㔱扦〱㕢晦ㄶ㐴扤づ愴ㅤ愸ㅢ挰㕢〷愸㌷㐰㐴㠰晡ㅤ㉢戹ㄱ愴〵愸㍦㠰戱㍥㔰摣戲〹㔰㝦㜴ㄳ〲ㄴ昷㙤㥥挹㍥愰晥〴戶晥㌳〵㙦敥㉥昰扦ㄴ昸ぢ〵戸捤ㄳ愰晥㡡㐴ㄳ㈸㝥敢改〲㤴㔸㄰㔱户㐰搴㙢搵〷ㄴ愷㐸ㅤ〴㔱摣㤶戵〳挵扤搸㍡㐰㜱愷㈶㐰昱搳扦扡つ戹ㄶ愰っ㜰搷〷㡡㕢㍢〸攲㥢㍥㉢㜱㌳㡡晢㍢捦㘴ㅦ㔰㘱〸㘸㑤挱摢扢ぢ㐴㈸搰㑦〱㙥〷㈷昱㘳っ㈰搷〴㡡㥦愸扡〰戵〱㌲昰愸㍢㝤㤵晡㠰ㅡ㐲愹㡥㠲愸㡦㐳㠰愲晡㈸收摣㑣攸㙥㈴摡搷戶㡥戸㠳挱㑡挴㘶〴㌲搷㔸㉥㈱敡㘳㤲㙢㥤㤳攲慡敤ㄴ㘳〵慥搶㠰㘸㙦晢㘹㝢㔳㌷㡤慡晡㡦㘹晢㤲㈱㙡㉣戹ぢ㍦愱挷晥摡㜹㕡摦搴愷攱㉢挷㥡搴攱㘳ㅣつ晥㌱㤷ㄶ昳戵㙡扤㙡㌷㠶攷戰愳ㄹ收㤷㈱㑣挲戱挹搰捦㔱㘳搷㌶搹戱摥ち扦搱ㅦ攰㐹㘹㘴㕦愵㝡戰㈲搶㠴敡晣㐰挶搶㜴㕦ㅦ㥢㠹攰㐷㥥㑤〰㉦㝡て㤲㔴搶ㅢ㈱㌲搸ㄳ晤㈴搲ㅣ㙢攳㔸攴㑦㥢㥥㥡摥㍤㍦ㅥ戳昲㘳搹㡣㙤㈶㤳㜶戲㘰攵戳㘳收戸㘵挵慤㠲ㅤ㑢㤸㠵晣戸㜱㕣㔳搴㡥攵挷搳攳㜶捣㡥愵散㘴扣㤰㌳戳昱戱㔴慡㤰挸㘴㙣㍢㤳㑡攷愳㡣㔳㔸扤㍥ㅥ㍡晡㤹㈰搱㑦㜹慣ㄳ挸㍡㤱㉣〶㉢㈲㐵〱ㄱつ㜱愵㍦摣ㄸ㠲晤㔱㌹㤵㔷〵㘵昵昶昵愹搳摡㍥晤㜴挴ㅥ捤戳㜳挳㘰攸ㄱ㝡〴㌰ㅦ㥥ㄲ散昳㡤㈲㤵㝢昰愳㑦愱摤挳㈰㤱㈸㠳㄰ㅡ㘴㍣ㅢ搹㘷㑣㑦捤攳㑣搷㍢攵愵攷ㄹ愷㠲㍦〰扥挴㔷戸扢㔱㌷㌶㠱㜳ㄴ㌸慤㜷㌱㡣捤㘰㙦〰摢户〷㡢摥敦搶㉥攷愲㜲㈵㐱㥦づ㌱戹愱愰㈴㙡愱㌹㘷㠲㠵晦捥て愳㤶扢㤹昹㍡㝡㐹ㄷ㐵㍡愰改㜷㜴㌱昵㔵㜰攸㘶慤㙥挲搸㐵摣攴ㅣ挸挱㑤ㄸ愷㠸㥢㡣㈲敦戸〹㙥〰搸搹㐲㉡㤱㑡挰㔳挶挷ㄲ㤹㠴㘵收㤲㔶㌶㥥㌰攳攳㠵㐴摥㜸㙥㔳㌴㌶㤶㐹攷ㄳ戶㤵ㄸ㑢挷㤲挹㝣捣㡣挵敤㜸搲ㅡ㑢㈶挷攳㌱㉢㥥㡦㌲〲ㄲ〷㠸㐱㐷挷㐱愲㕦昶㔸㉢㙥挲㌰㐸愴㈸愰㈹慡ㄸ攷搰㔵搴晤攸〲㠷㔱㠶㈳捤昲っ㐸㈴晡㈰ち愵㈳ㅣづ㑤散㌵攱搶〴㌷晡つ慦昰㘲㈴攴慡㠴摥挲㐲㙥ㄸ搵㌷㐹挸㥦〴㘵㠲㔵慢㙦㠳摣捤挴㕤㘸慣ㄳ捤㡦㠱摢㠹收㐳㔰㄰㈳戶愲ㅥ愰挹㘰㐶搰摣㠶扣㠳愶㤵㑤收捣㔸㍥㥥戵挷攳㐸攵捤㝣㉡㤳戳慤㜴㉣㘱搹攳㘳㌱摢搸摥ㄴ捤㈶㘲㘶愱㤰㐹挶捣㑣㍡㔹〰㥡㜶㍡㤱捤搹㜶㝥㉣㤶挹㥡㤹㑣昴扢㙥昵晡㐲攸攸㔹㤰攸昷㍣搶ち㥡て㝢㉣ち㠸愸晡〱㔸㠲收ㅤ㝥㌴㜷戲㝣ㄷ㐸㈴捡㜸㘸〵㑤〱㔲㈰ㄵ㌴ㅦ昵ち〵捤扤搴㍡ㄹ㉣㝤ㄲ㠸晡㌱〹㜳捦〷㘵㐲㝥㝥㡡挴摤捣扣戳㉢㥡晦搶ㄵ捤㥦㐱㐱㡣㜸㈱敡〰㥡㡣㜸〴捤ㄷ㈱敦愰㤹ㅦ㑢ㄵ㜰㠷㈷㕦㐸挲㈵㔳戹㔴㈶㙦㥡㜶㉡㕤戰㜲改㔴㌲㥢戲㡤昹愶㘸㈱㤹户㔳攳㠵㘴㍡㌷㤶㑥㈶昲挹㙣㉣㤱捡搹改昱㔸㌲㥥捤攴㘳愹㈸㘳㈹昱扡ㄷ㐳㐷㥢㈰㔱㠶㔰挲㕡㐱㤳〱㔵慢㤴晡㌵㔸㠲收㥢晤㘸㉥戰㤶㐵㤰㐸㤴㐱搳ち㥡㙤扥挹㘰㑡ち〵捤捤挸改㉡㔵㌷㈱愵㈴㐸㈲敢㉡戰昰摦昹㘱㤰㜴㌷㌳慦改㡡收㍦㜷㐵㤳愱㤲戴戳㠴㝡㠰㈶挳㈲㐱昳〰昲敥㠲㌰㥥捣㥢改㔴摥捥愷攰愵㤸搹搳㜱㑣昲攳戱㤴㌹ㅥ㉢攴散愴㜱戰㈹㥡㑦愵㘳ㄶ㝣搰㑥㘶慤㘴㍥㙤㤹㠹㔴㌲㤵捥㘰㤶ㄸ㑦㈵昲〹㉢捡㠰㑢㜰㍡〴ㅤ扤っㄲ㘵㥣搵㠶收㕦㍣㔶㔳㑡戱㡢㠲收㜵㝥㌴戹摤搷搷㠲㐴愲ち㜴㔵㌴㠳㕥愱愰㌹㠲敡昵昵㔴㍤ぢ㈹㠵㜵㕦〰搴慦㜴ㄳ昸ㄵ挰㐱㠵㡢收㠱慥㘸㌶扡愲搹〷㈵㌱攲搵㐸〰㑤挶㑥㠲收㙢㤰㜰搰㡣ㄵ捣㡣㘵ㄵ挶慣㜴㌶㥤戴戹㘸挶㜱㘳㉢㤹戰㘳戱㜸慣㤰㑤ㅡ慦㙤㡡收ㄳ㜹㉢㙥收㌲搹㔴㉥㤹㑣㘷捣っ敥㜵ㄵ捣戱㑣捣㑥攵㌳昹散㜸㔴扢搵敢搷㈱愱㕦てㄲ㘵㌰搶㠶㈶㐳㌳㘱㌵愵ㄴ㘳㉦㐱昳㑡㍦㥡㌷㠱慢㙦〶㠹㐴㠷㐰㔷㐵㌳敡ㄵち㥡〹愲㜹㉢㔵攳㐸㐵㡦昲ち摦㡡挴㘰㑦㠸㠱挶㜹㙤㉢㜲昷ㄳ挶㤱昶㝢㉣㕢㜱㉦㘵㤹㤶昷攰㘸挵㌹㤰攸つ㥥晢攴敡攲㥡捦㌵㡥㍦愱ㄷ愱搷㝦㐳㍤攸㤱㉦ち㘰㡤愷攰㐷扦ㅤ晣搰昱㈰戱㙥㈶慥㜵晤搱㠰晡挶昲㙣ㅤ攱〰慥搱敥愹㑥㌶敦㘰ㅥ攵㠵〹㈳摥昵㡡搳㔶㌸㤳戹㍡捥戲ㅢ㤶愷戶戳搶搴挳㜵〵挴㠵㈸ㄸ攱㘵㡣㡤㉢㌹摦㠱捥㠹㉢摣搹㑡ㅤㄷ㠷慣㠲㔷㘳ㅤ㠷ㅥ扤挱ㅥ搵昵㡣搵扤㙤挹ㄳㅣ搶㠶慢㐳戳㠵〱昴攰挴㉥挷㔹㔳挵㠶ㅣ〷昳㤴㐹㘹〶㤹挶㍢㐸㈶㌶㕦扡㌹㤹づ晤ㅤ〶攲戰摢㠰㥥て㜶戶挸㈵㌹愲摦㠵〲挵搰㤱搸㉢捤昰搴㜸て挹挴收敤㘸㐴敤㐵㈳㙣㠸㥥ㄴ搱敦愵㄰㈷㙥㡦愵ㄸ㠳㌲挳摡㠶㑥㐱㈶㠴〴㠷挴昷㍣捥㡤ㄱ㥦ぢ㠴〶挲敥敦攸〵㐳挳㥥挶ぢ搵戳㙦㤸っ㝤敦㥡㕢㝦㜵摢㜹愷摤昲晥㈷摣摦搷扣昹㑤㝣摥戳攵扤ぢ昳㙦扤敦㐷㜷㙣㔱愷㐳㠳㕢㥤昶敦摣㤷挱㠸慥摦戹㜷戹〵敤ㅦ晡愳㘷愲㈶㜹㑤㍦㠰挴㘰㡦㘲戸挶ㄷ㑥敤㠰〶扤㕣ㅣ昳㑥㜲㘲㈰づ㐰㡣攱㡣て㤱㜰ㄴ㔲㌱㜵ㄱ〴㍤〰㈲晡挳㤴㡥㌷愵㥦㑢挱㡦㌸搲㌳㤴摥收㑡㍢㜰㝥ㄴ㈵㐳㘹㤰㈳〳㉤攳㘹慣〶摡㍦ㅣ㜳晢昶㠷慦㙥㝣攲ㄳ㥦慡㕣晥㤵㍢㍥戶㐵㙤㠱㐶㌷搰㈶㘱㑥㔷搰㉥㜰ぢ摡㉦〷㐴ㄹ搰〹㘸昷㈰〱搰ㄸ㤵〹㘸攷㐳愳〹摡扤攰㉡㐶㔰づ㘸っ搵㡣㑦㤳㌸慥慢捥㜵㘱㜰㝣昰㌳㤴㥥㙤㑡㙦愷攰攷ㅣ改㘹晡攰戸㉢敤㠰昶㜹㤴っ敤〴㌹㌲搰㜶㜹ㅡ慢㠱㜶摢㐳扦㥣ㄹ㝡换㕢㍥搱昴㌴㐶㘱摤㐰㡢扢搸㜴㕣㈹㠹戹〵敤ㄷち愲㡣摢〴戴〷㤰〰㘸っ扥〴戴㔱㘸㌴㐱晢ち戸敡挵㈰づ㘸㡣挸㡣慦㤱㑣㙣扥㤰扥㜳㔶ぢって㔲摡㙣㑡捦㔳昰扦ㅤ㘹昱换攷戸搲づ挴摦㐲挹搰〲挸㤱㠱挶㔸㑢㌴㔶〳㙤㑣㥥㝢户㌴㍤慤ち㡤㙥愰㍤摢挵愶〳戴㘱户愰晤ㄲ㐲昴㉡搴㈴愰㍤㡣〴㐰㕢挲㉦〱敤㔹搰㘸㠲昶㝤㜰㜱㤱捦〳㡤㠱㤷昱㐳㤲㠹捤ㄷㄱ戴ㄳ㕣ㄸㅣ摦昹ㄱ愵㤷㥢搲〷㈹昸ㄳ㐷㕡㐰㍢搶㤵㜶㐰晢ㄹ㑡㠶慥〱㌹㌲搰ㄸ㔲慤〹㥡㌷愷㌵㐱扢ㅥㅡ摤㐰㍢捡挵愶〳戴愸㕢搰㝥㜱㈱晡㑡搴㈴愰晤ち〹㠰挶㔰㑡㐰摢〰㡤㈶㘸扦〱㔷㌱愰㜱㍣㡤昱㤵昱㍦㈴ㄳ㥢户昱㠵㡢戸㌰㌸愰晤㥥搲慦㙦㑡扦㤶㠲㝦㜴愴戹づ㈹挳㤵㜶㐰晢㌳㑡㠶㙥〲㌹㌲搰㙥昶㌴㔶昳㌴て戴收敢㜹㉢㌴扡㠱愶㕣㙣㍡㐰ぢ戸〵ㅤ㤷ㅤ摥㡡㥡搶扢散攰扢〹㍤㠴搵㈷㘴昳㍣愲摦㜶搸ㄲㅦ搹摢㡡愵㤲ㅣ㈳つ攰摢㘴つ㜷㤱㉦挱㈷㜸㝣㤱挴㥦㘱戸愷ㄳ昸㌴捦㑦㍤摥搷㉦㉤㌹㉡ㅢ昶捥ㅡ㍥㠷昵搹戳㜵㕣㥤㈸㠴㜱㤷戲搱挰㥦㙥㍣ㅤ㍥㕣攲㘰慦㤷㡥㠰㠸㠱昷㤷㠳㕤捦搴㜸㔸搶㌵ㄶ㜱㙥㌳慣攰攱㕤㌱づ昲㤳收㤳扢㐵㘱㈸㤸攳㝤愴㉦昸㍥搲昷慡扦晥挵㍢㐲戸㌶昰㠴搸㡣攰㕤昷㐰摥㘰ㅦ㜸㐷㔰㜶㉢㈰ㄱ捤愳㕥㌹㕢ㄵㄲ〸㌱〴㙤敦ㅣ㑦㌹户㐱㉥搰㜶㔱戸扦㥦㍤昶㥥摥㜷㐱㜵慤〸㡥慦㐶㕦㜹摥攴ㅦ㤶㠵换昳㈵慢戲搰㔸㙣晥㌱ㄹ㍥挰攱搶戱敥㐳㍢㙣ち㜵〵ㄴ㈳㉤搶慡挳㉥㔷㑡㍥〰づ扤㔵ㄳ㠲㕥昵扢慥摤敤㐷㤹㤶㈱㠳㈴慢㡢攸㐱戲㈶㤰㜱扡慡ㄸ搴戰扢摥愳㍥㡣㡣㌴㌷〴㐹晣㜷㡣㘰㝣㈲㕣晥㜱ㅢ戹㔲㜲て戸㍥㈳ㅥ敢㙡挴搱㄰㙤㌳㘲㈳㔹㍥㈳ㄸ㈴戴ㄸ昱ㄹ慦戹攳㈰㈹㑤搱㄰慥昷㘲挴昱㉥㔷㑡ㅥ㘸㌵攲搱慥㐶㥣〸搱㌶㈳㑥㈶换㘷〴ㄷ摤ㄶ㈳ㅥ昴㥡㍢挵摦ㅣ搷㑦㌱㘲搸攵㈲ㅦ㔰て㠳晡㤰昸㑥㔷㈳㌶㜵ㅡ㜱㕡㥢ㄱ摦㐷㍤㉤㐶晣挸㙢敥㜴扦ㄱ㕣㡦挴㠸㌳晣㐶㜰愶昷ㄹ昱昵慥㐶㡣㜴ㅡ㜱㑥㥢ㄱ㕣ㄴ㕡㡣攰扣㉦捤㍤搷㙦〴攷㜷攱挶㝣㐶㠴昸㡡ㅤ昶晢㡦ㅡ〲㐷㘳愶㜴晦攰㤲㌷㌴㐶㑡晣㜳换㙥ㅦ晣㕢㉦挴挴搱㡥攲㡢换㍡㜴挲㑤㌰㌳挴搷㠷〹扥㌰㠱㈱㔲挹昱搵㔳㝣㈵㘸愲ㅥ㈳㥢㙦㠳攸㈷摤㠴攸搳昳㔷昴改昱㉢晡昴㘶搱㑦㤱㑤㐷ㄶ晤㜱㌷㈱晡㜴摡ㄵ㝤㍡敢㡡㍥ㅤ㔱昴搳㘴搳〷㐵㍦攳㈶㐴㥦晥搶搴ㄸ愲㥦㐹づ扦〳㙡ㄳ愸攸㘷挹愶晢㠸晥戹㙥㐲昴改㉡㉢晡㜴㤱ㄵ㝤づ扦攸㥦㐷㌶㐷㕥昴㥦攷㈶㐴㥦愳扣愲捦搱㕤搱ㄷ搸㘱㠸㥥〰摢㝢愲㠴㕦㠲㡤昳㤱㐰戰㈱攰㜶㐸ㄱ㘴㤱扡挰㤱ㄲ〸㍢愴〸愵㐸㑤㌹㔲〲㔴㠷ㄴ〱ㄳ愹ㄹ㐷㑡攰攸㤰㈲㉣㈲挵㤹ㅢ㜶㐹愷㍢愴搸㜹㤱扡㔰愴愲㕥搷ㄴ㝢㈳㌱搳㠷昱㉡㌱㘶㥡㠲㉥づ愳ㄴ㍢㈰〵晦搱㔶㐰㥢愵攰㐳㙤〵㌴㔳ち㍥搸㔶㐰换愴攰捥戶〲ㅡ㈳〵㜷戴ㄶ昴晦ㅦ搵㘷搱㝣</t>
  </si>
  <si>
    <t>㜸〱捤㥤〷㤸ㄴ㔵昶昶攷㑥㘸愶㥡㌰㉤挱㠴㈸㔱㔱㄰㍢〷ㄵ㐹㐳㑥捡〰扡愶戱㐳㌵㡣㑣搰㤹㈱ㄹㄶㄵ㡣㤸挱㥣㔰っ㙢づ攸㥡㔰㔷㔱㜷㑤敢㉡㠶㌵㠷搱㌵㘷搷慣㝣敦㝢慢㙥㑤㜵㔵昵㡣戳晦晤㥥㘷㥢改㑢摤㤳敥改㕦摤慡慥慥㍡摤㔵㈲㑡㑡㑡戶攰挱晦昹㈸攷挲づ㌵换㕢㕡昵㠶㔱ㄳ㥡敡敢昵㙣㙢㕤㔳㘳换愸㜱捤捤改攵㌳敡㕡㕡换㘰攰慢慤㠳扥愵愲戶愵敥㈸扤戲㜶㠹摥摣〲愳㡡㤲㤲捡㑡慤ㄴ晡敤捣㘷㐰㜵㌴㝡㘹攵㙣㘰㔵愲昹搸㜴㘳㔳挹㐶㘳攳㘷搳㥤㑤て㌶㍤搹昴㘲㔳挵㈶挰㘶㉢㌶扤搹昴㘱搳㤷㑤㍦㌶㕢戳搹㠶捤戶㙣㌸扥戶㍤㥢晥㘸㝡散㠰㘶敥㠴昱戳㌳㠷攳搵搴戴㌶㌵敢㈳〷捥㌷㜲ㅥㅤち㡤ち㡤㡡挶㐲攱㔱挱㤱〳㈷㉣慥㙦㕤摣慣㡦㙥搴ㄷ户㌶愷敢㐷づ摣㜷㜱愶扥㉥㍢㕤㕦㍥户㘹㤱摥㌸㕡捦〴㈳㤹㜴㌴ㄹ㡡挶㘲昹㔴㉡搹㘳〰㈲捦㥡㌰㝥摦㘶㍤摦昲摦㡡戹㈳㘳捥㥥㌰㝥搴㉣扤昵扦ㄵ㜳㈷挴㐴挸敡愶㠶㜴㕤攳㝦㈹㘸〵搷㘹慣㕡捦搶㜱攵敢㝡㜳㕤攳㠲㔱㐸扢〰㌴㝡㠹㔱攳㕡㕡ㄶ㌷ㅣ挱㜹㌴㐱慦慦㥦愳攷攵㑡㙦愸㙥㘹摤㌷摤摣搰搲愳㠱晣昴㘶扤㌱慢户昴㙡㤸戸㉣慢搷㥢㠶㉤㤵つ昳搳捤戳搲つ㝡㌹ㄷ慡ㅡ㡣㜵㌸㌵愷㌷戶搶戵㉥敦搹㌰慦㐵㥦㤳㙥㕣愰搳愴愲㘱昲攲扡㥣㈸㉦挷㕦㐹搹㉥㕥㤹挹ㄵ㠵㝣ㅡ㈶㉣㑣㌷户捡ㅥ㔷㘱挸换搶㌶㕤攴慢㈸挸㡢㔳㙡愰挳㡢敢慣愶慥㘱扡摥摣愸搷㜳㄰慥挹ㄱづ㈳〹挸㔸てㄶ㈹昵㜲戸㤶㐴㜷㜳攳攳㙢攱㈸扥㠱㘸㐶捥㙡㙡㙥挰㠴㥣愹愷ㅢ㐷〷㐷〵㘳㈳㙢㕡㜳搵晡ㄲ㉥㈷㌰㜹㘳㠹㘴㈸ㄲ㡢挷愳搱㐴㌴慡つ㠲㠷㌶㤸扥㐳搰㤴㑤㡣㐵戴愱ㄴつ㐳㈳捡㕦挵收㙥ㅦ㠴㥢㕣㘹㙤扡戴㌶㔳㕡㥢㉤慤捤㤵搶敡愵戵昹搲摡〵愵戵ぢ㑢㙢敢㑡㙢て㉦慤㕤〴ㅢ昵愸散搶慤搴㝣㙣㝢捤扣㈵敢㕥づ㑥戸收搷捣愲挷㝦㥥昴戳攰ㄶ㉥㜷㄰扢㘰愱㙢㐹て㠷㠷戶㉢ㅡ摦㙥っ㔲㡤愴㐷㔰㌴ㄲ㡤㄰㥢㤱㌴ㄳ㥦㝡摥㝥户ㅥ戲慦㌶晤戴㥢㉥扣散敡㈵攳㠶〹敥㑥攴㠸愳戰戰㙢〱㈶㍢愳㐸㌲㥡ち㠵㔲戱㜸㉣ㅥ㡣愷㘲㌱㙤て挶づ愲昱㠵ㄸ㘱㘲㌴愱㠵㈹㡡愰ㄱ攲㘹㜳戸㌳㥥㤸晥挷戳㕢㤷㡣㍦㘵挱摦㈶㡦㌸戴昱㔶挱ㅤ㤷ㅣ㉥㠶㠵ㄱ昶攱㜶て㡥ち戵㡦ㄸ㡡〴挳愱㐴㉣ㄹぢ㠶㔲㜱㉥㘸㜱㐶㑦愰昱㈵ㄹ愳㍡ㄶ搷㔲ㄴ敤㠹㐶㠸挷捣〱ㅢ㠷㐷ㅢ搶㝦晡搱㡣昵敢捥慥㙤晥敡㡥㌹㠲㍢㐹㌹攰摥㔸搸摤㍥㈰㔶㝤挸㍥て愲㤱㔸㈴ㄹ㡢挴㠳愹㔸㈸㡥攵㠸㌶㥡昱昷㐱攳ㅢ挳㈸㤳㘲㈹㙤㉣㐵攳搰〸昱愰㌹攴㥡㥤㝥〹㤶昶㝡户晡昴㝤㥡㡥戹攲㥣㘵㌵㠲㕢愷ㅣ㜲〲ㄶち㕥㘳挱㑢っ㈶㕣㔰慢ㄹ㝤㈲ㅡ摦㈴挶㤸〲愸㤳㈹㥡㠲㐶㠸扢捤〱㥦扥慡㙤搲㡢㕦晦㌶㘵攳㌶ㅦ愴㉦摢㙢攵㌶㠲扢㝦㌹攰㌴㉣㜴㌸㙢㕣㈳㑥㘷昸ㄹ㘸㝣㌳ㄹ㘴〶㐶㥣㐵搱㙣㌴㐲摣愶㕥㘲㌲昹挹㌳㉤㘳挷慦㉤扢㝥摤づ捤㉢㝥ㄴ㝣慦㤱㈳敥㠷㠵づ㐷㜴㙤㕣㜳ㄸ扥〶㡤㙦㉥㠳㑣挲㍣㥤㐷搱㝣㌴㐲㕣㙦㡥昸挴㍤㝦㜹攲㤵挳慥㥢㜲晥㤶收㙢㉥㥡㔶㝦㠸攸㑥㘳㍣㝤〷愰改摡㠸㝦㠰㠷㜶㈰㝤て㐲㔳㌶ㄹ㈳ㅥ㑣搱㈱㘸㠴戸捡ㅣ昱挸㐹㉦捣摢㌲㉡㍣攵愲㍥㈷摤㝥搰攲捦搲㠲敦愲㜲挴㕡㉣散㔶㌸㜳散㌳㌵ㄴづ〵㈳㜱㑣㥢㜰㌴ㄶづ㈶挲摡㘱戰搷搲㘸㝣ㄹ㌴ㄸ㉦愸㘵㈹捡愱ㄱ攲ㄲ㜳扣㠱㈷㤷ㅥ扢晤㠷㍦㑥㍥昳挰捡戱ㅦ捦㌹昵〱挱㌷㙣㌹㕥ㅥぢ愳敤攳㘱搳〸㘲慢㡢㠷㔳挱㘴㄰晢㉡㑣捦㘴㌸㙡摢㔸㕣㈹㉣攰㜸ぢ搱昸敡ㄸ㜵〲㔲㌸㥣愲㐵㘸㠴㔸㙢愶昰敤㑢摡攵㔷㉤摢㌸敢㤶搹昹昳摦㕡昳搹㌴挱挳〵㤹㐲〳ㄶ扡㌴㜳ㅢㄹ扤〹㡤敦〸挶㤸㠶㜹㜴㈴㐵捤㘸㠴㌸挳ㅣ昰挵㍦㡣换ㅣ㔳晦摤愴㌵ㄷ㙦戸㜲搶攵扦㙥㉤㜸㘸㈲〷㙣挵㐲㔷ㄸ㉦㘶昰㈵㘸㝣㑢ㄹ㘲㉡㕥攰㌲㡡㤶愳ㄱ攲㈴㜳扣摥改戱敢㉦昹㘰晦搹慢昲㈷㑣搲摥搱ㅡ〵㡦㠲攴㜸㐷㘳愱㙢戳攸ㄸ㠶㍦ㄶ㡤敦㡦っ㌲〱戳㘸〵㐵挷愱ㄱ㘲㠵㌹攲㤰昳晦㜴攱㡦摤㑡㈷㕥㕤搱敦昶㠵晤挷慥ㄲ㍣攴㤲㈳㥥㠰㠵㠲晤て搷㙡戸㝤㈵㝡散づ㔶挲㐵㕢㠵挶㜷㈲愳㔴〳敡㐹ㄴ㥤㡣㐶㠸㘵收㤰挳ㅦ㍥㌴ㄲ㝡昳攱㐹ㅢ扥㜸㘹搴㠰㐱㕦ㅥ㉡㜸㠰㈷㠷㍣ㄵぢ〵㐳㜶扥换㍢㡤昱㔷愳昱㥤捥㈸搳戱换㍢㠳愲㌳搱〸㜱愴㌹攴搳㍦扣昹攰收㉦㌷㡤扤戰㙥换戰晡晡㜹㡦〹ㅥ㑥捡㈱捦挶挲㜰晢摣つ戶扦挲㤰㙢㥡㥥挳搰攷愲昱慤㘱㠰㠹㔸㡢㙢㈹㍡て㡤㄰㠷㥢愳㉤晡㘷摢捡㔷搶敥㔷扤㙥昵搰戲㥤搶慤晤㐱昰戸㔵㡥㜶〱ㄶ㍡㕣㡢慥晤摤㠵っ㝦ㄱㅡ摦挵っ㌲ㅤ㐸㉦愱攸㔲㌴㐲㘴捤ㄱ摦扦攸愷㝥〷捥晦㜲搲扡昳摥摣敥摤㈳㥦㝡㑡昴愳㌱㥥扥换搱㌸㌶っ晢挱㠴晢㈵㕥〱〷㙤ㅤ㕤慦㐴㔳㌶〳㉦昱㉡㡡搶愳ㄱ攲㘰㜳挰搳㑡㌷㍣戰敥㡤㑤㔳敦扤挶晦晥慡〱㍤㑥ㄷ㍣㈰㤷〳㕥㠳㠵㉥つ㜸㉤愳㕦㠷挶昷㈷挶㤸㠴〱慦愷攸〶㌴㐲捣㌳〷摣昸昹㥦㜶晥敥攸愳挷㕦晡㔴收昵挳〷昴㝥㐹昰攰㕦づ㜸ㄳㄶ㍡㘴敡摡愳摦捣昰户愰昱摤捡㈰搳戰㘵摣㐶搱敤㘸㠴㤸㘵㡥㤸昹慡摦㠰㕤慦㕡㌷昳愶敥戳攷㍦㝤搸㜳㥦㡡㙤㘹㡣愷㙦〳ㅡ挷㠸〵㙦捣敥昷挹㍢攱愱摤㐵摦㍦愳㈹㥢㡡戵㜸㌷㐵昷愰ㄱ㘲戲㌹攲㔶扤戲ㅦ捣慥ㅥ㌲敥晥㤶㠷昶㑦搴慦ㅣ㉥戶愳㌱㥥扥晢搰㌸㐶戴慦㐵㡦㐳挲晢攱愱㙤愴敦〳㘸戰扦㠹㘸て㔲昴㄰ㅡ㈱挶㥡㈳㔶晤㥡㌹慡摦㡢昱敡㌳敦摥㝤搹摢ㄳ昷ㅣ㈳戶愷㌱㥥扥㠷搱㜴戴ㅡ㕤㠷㍢㡦挰㐱摢㐴搷㐷搱㘰㐳㡣㙢㡦㔱昴㌸ㅡ㈱㔲收㠰摢㑣扣㜵搷㔳摥昹挷散昵ㅢ㔷㍣㔹晦挹㠱㔷㠸晥㌴挶搳昷㌷㌴ㅤつ攸摡ㄶ㥦㠰㠳昶㈴㕤㥦㐲㠳〱㠳摡搳ㄴ㍤㠳㐶㠸戰㌹攰㑦换㤷敥㕡摤昷㡢㠹㈷晥昶攰㠹㤷敦㜳晥搴ㅥ捦㐲扤㥦㜹挸㕤摤㥣㕥㡡て㌱敤㥦㡦昰愱㤰晦㍡晦㘰㠸捦㠵昹㔸㍥㤱て㠵㜲戱㘰㍡㤲慥ㄸ㠴戰扦昷ㄳ〸㜷敡㍤昲晢搷㌵收㥡㤶捡㡦㈴㍢㡣㑦户攸敤㥦㔰㐶㤸扡昱㑤㡢ㅢ㜳㉤晤扤㤵㌵慤改㔶㝤㝢愷慥㍤㠸换慤〶ㅦ搸昴ㄶ㌹摥㡥㑥户昹改晡挵晡戸㘵㜵㠶㝡㠰㐳㡤㡦㙢㑤㤹攲摡㐹捤晡㤱㤶搶㤵搱㌸㥣㑦㔸㈲㘳扢㕥愵愱㌲昲ㅡ㌸㘱㘱㔳㡢摥㈸搳ㅢ搱戰㙦㕤㜶㤱摥㕣愳昳㙣㠴㥥㤳㉦戵ㅦ㔵收㘷挶ㄱ戳ㅢ昱㐲昱㈹㌰㌷搸㉥捤㑦㕣搶慡㌷收昴ㅣ昲㍤㐲㙦㙥㕤㍥㌷㥤愹搷户㉥㌰㌱挶㠴㘲扢〲昱愴愶散攲㤶〹㑤㡤慤捤㑤昵㠵㥡㜱戹㈵㘹㝣㑥捤捤㙣捡改昸㤸㔹捥㐷㠹㈸㈹㉢ㄳ愲㘴㌷慦捦㝡㡣摢㌲㑡慥〸摢㉡ㅥ㠰㜵扥㙤攱戴ㅢ㌵〷慦づ慦愲㕥攷㥣㉣ㅤ摡㐹㌰ㄹ㤷㘱㜶㉤㙥㘸㝢㑤㍣㜵㐳敢攱挵慤㘵㡥搶㥡晢晦㙢㕣㕡摡挷㝣昵ㄳ㤷攰戳晣㤴㜴㘳慥㕥㙦敥昰挴㤳㘰㐶摡㍦搰㔴散㠱慤戹㈸扤㜲㔸㠸㘵㘲㜹挵搲扡㕣敢㐲摦㐲扤㙥挱㐲ㅥ㥥攱攴㔴㘵㈵搱扡ㅥ摡昳㄰㘹㥢搹扣㠰挶敦㉦昱扤㐸㈳㥦㕦㝢挹攸㔷っ挶晦㕤㍦㑢㔰ち㉦㑤㥥㤵挰㈹愴㤶㡡㠶㐹㑤捤㉤㘵㘵㕥慦㜲㑡扡㘵㘱㉢愷㘷挷㑡挶㝢㤹捤㍦搱㔴っ㐵搳改㐹㠸㉡ㄸ㤵昳㕣㑢捦㠶㙡㍤㥦挶ㄹ㉥戹㜵㡢㜴㐵㠳㜱搲愴㕡㙦挹㙡㍣扢㌲ㄵ摢捡㌲ㅦ㤶戰昱昷㘸攰散搷㤷戵㔶愷㕢搳摤ㅡ㜰㥥〶㙢㐹㠳搱〸改㘵㉣搱戳愷㤴㈹㙦扦搹㐳㠴㠰㕣戴㐵改㉥〵㐶㈴㙣㌸搸㕥㑡捡捣戶攳ㄷ㠱摣㜷挴㡢昰㌹㈷㝡攱昹ㄶ㥣〶捡㑤搶ㅢ攷㉥㍦㐲㙦愱㜹愵慦㐳㤴捥捤㡢挱㘶㘷㌳昳㕡敢敡㕢㐶㈱搳挹捤㑤㡢㡦昸㙦挶㘱㉣敤ㄵ㌴敡㔱戱㌳㘶昱敦㝦㑤挰㔵搲㙤〹搷㑤㙤㙤㐹㈵愳㔱愲つ㘱挳搹㡡㘰㕢昰㥦㝣㘸㙦攰㍦㝦㐷扡㡡㘱戰攸捡戹愹ち搸昷㘸〰愱戹捤扡㍣摢㔶㈹㍢愰摤戳㘱晦愶收㐵㤹愶愶㐵㥣㑦扤㘴慦㘵愱慥户昲っ㔶㜷昳㡣㥤㍣㌳㈷㐴㔹㔹挱㤹㈷摢愹慥㥤㄰摦昷づ㥡㥥攳敡敢〷慡㠸㉤扥㜷㈱㉡挳戹㌴㕦ㅢㄳ㤸㍡㝥收挰攱愱㕤㐷㉤慢㙦㔹㈶㜶挰㉢收㌹愱晢㙦㕣㜲敦㙢晤㈲㔳慦㕢晦昸摦敥㝤㜸挵ぢ愲扦愹㜰㥤㥥ㅡ㡥ㄸ㠳昰搴晥㠵㐶㙣〷㌳敥㐹戰㕣昸搰㍥㐴㕦晢㠸捤挷㘸戰㍦㤰㠴戱㍢昸搴攸㡡㕤昱㍦㜷〹摡㘷㙣㍥㐷㈳㐶愰攱〶愹㝤㠱㐶㍤㐴〰昱戹㥥攵扡摡つ㘲昷扡晡〶㔲扦搶㠱㑥㡣㠴〵搷㤷㐶㍥ㅡ㠹㘸愴㈱㝣〸散〹愰挲㔴戸捥㤶敤〱㌷〹攰ㄷ晡㤷挱捣ㅢ挰㙦ㅣ㠳㘰㌴捥㌲ㅢ㠰㔲愳㉢㠲搰㐹〰㘵㄰㘸扣㙡㈰挲㄰㐹〰ㄵ攸愹㠷昸改㌷ㅢ㠰㄰挴㙥〰ㅡ㘳㙡ㅤ攸㐴〴㝥㕥〰扥㐴㜰㑦〰㕦㤸ち搷昹扢㌸㈲つ㘲ㄶ扤㤹昲㘷㌰昳〶搰ㄷ㙡慤ㅦ㥢慤搱搸〰㙣㙢㜴㐵〲㐱㈴㠰敤㘸戴㍤ㅡ㤱㠲㐸〲攸㡦㥥㝡㠸昷散〰㤲㄰扢〱散挴㤸㕡〷㍡戱㈷晣扣〰扣㕡っ挰㉢愶挲㜵㍥㜱㌴㈲つ㘲ㄶ挳㤹昲换㐵〱散〶戵㌶㠲捤㐸㌴㌶〰愳㡣慥搸〷㐱㈴㠰㍤㘸ㄴ㐴㈳挶㐲㈴〱㠴搰㔳て昱㜷㍢㠰㌱㄰扢〱挴ㄸ㔳敢㐰㈷挶挱捦ぢ挰愳挵〰㙣㌲ㄵ慥戳㥢搵㠸㌴㠸㔹散㠳㐱挵挳㐵〱㡣㠵㕡ㅢ挷㘶㍣ㅡㅢ㠰㙡愳㉢㈶㈲㠸〴㌰㤱㐶㤳搰〸㥥散㤴〰㈶愳愷ㅥ攲ㅥ㍢㠰㐹㄰扢〱㑣㘷㑣慤〳㥤㤸〲㍦㉦〰户ㄴ〳㜰戳愹㜰㥤㙤㥤㡥㐸㠳㤸挵㕣愶㝣㘳㔱〰昳愱搶昶㘷㜳〰ㅡㅢ㠰〳㡤慥㤸㠱㈰ㄲ挰㐱㌴㍡ㄸ㡤㤸〵㤱〴㜰〸㝡敡㈱慥戲〳㤸〹戱ㅢ㐰㥡㌱戵づ㜴㘲㌶晣扣〰㕣㔸っ挰〵愶㘲㡤昳攴敦ㅣ㐴ㅡ挴㉣づ㘷捡攷ㄵ〵㔰て戵搶挰愶ㄱ㡤つ挰ㄱ㐶㔷搴㈰㠸〴㜰㈴㡤㥡搱㠸㜹㄰㐹〰㉤攸愹㠷㌸摤づ㘰㉥挴㙥〰㑢ㄹ㔳敢㐰㈷收挳捦ぢ挰〹挵〰ㅣ㙦㉡㕣攷愲晦㠰㐸㠳㤸挵㜱㑣㜹㐵㔱〰㈷㐰慤慤㘴戳ち㡤つ挰㐹㐶㔷ㅣ㠸㈰ㄲ挰挹㌴㍡〵㡤㌸ㄸ㈲〹攰㔴昴搴㐳㉣戱〳㌸〸㘲㌷㠰㌳ㄸ㔳敢㐰㈷づ㠱㥦ㄷ㠰晡㘲〰ㄶ㤹ち搷愹昱挳㄰㘹㄰戳㌸㥦㈹搷ㄵ〵㜰㈱搴摡㐵㙣㉥㐶㘳〳㜰愹搱ㄵ㘹〴㤱〰㉥愳搱攵㘸㐴ㄶ㈲〹攰ち昴搴㐳ㅣ㘶〷㤰㠱搸つ㘰㍤散晤㕡〷㍡㤱㠳㥦ㄷ㠰昹挵〰捣㌳ㄵ慥㜳昵㍣扦㍥㠸㔹摣挴㤴㙢㡡〲戸〵㙡敤㔶㌶户愱戱〱戸挳攸㡡㠵〸㈲〱㙣愰搱㥤㘸挴攱㄰㐹〰㜷愱愷ㅥ㘲㥡ㅤ㐰ㅤ挴㙥〰昷㌲愶搶㠱㑥㉣㠲㥦ㄷ㠰戱挵〰㡣㌱ㄵ慥㉢〵㡤㠸㌴㠸㔹㍣挲㤴㐷ㄷ〵昰㈸搴摡㘳㙣ㅥ㐷㘳〳昰㌷愳㉢㥡㄰㐴〲㜸㠲㐶㑦愲ㄱ㐷㐲㈴〱㍣㠵㥥㝡㠸愸ㅤ挰ㄱ㄰扢〱㍣换㤸㕡〷㍡搱っ㍦㉦〰扢ㄵ〳戰慢愹㜰㕤戹㔸㡣㐸㠳㤸挵㍦㤹昲㉥㐵〱扣ち戵昶ㅡ㥢搷搱搸〰扣㘹㜴挵ㄲ〴㤱〰摥愲搱摢㘸挴㌲㠸㈴㠰㜷搰㔳て戱愳ㅤ挰㔲㠸摤〰摥㘷㑣慤〳㥤㔸づ㍦㉦〰㝤㡢〱攸㘳㉡㕣㤷㔲㡥㐱愴㐱捣攲㜳愶扣㔵㔱〰㕦㐲慤㝤挵收㙢㌴㌶〰摦ㅡ㕤㜱㉣㠲㐸〰晦愶搱㜷㘸挴ち㠸㈴㠰敦搱㔳て㔱㘹〷昰㐷㠸摤〰㝥㘶㑣慤〳㥤㌸づ㝥㕥〰㝥晢戵挸愱昰慦愶挲㜵㘵㘷㈵㈲つ㘲ㄶ攵愵㐸昹㘷㤸㜹ㅦち晢愰搶扡戱愹㐴㘳〳攰㌷扡㘲ㄵ㠲っ㘶愰敥㌴敡㠱㐶㥣㠴慥〴搰ㄳ㍤昵㄰㕦㘳っ敢挳搰㠹㄰扢〱㙣〵㝢扦搶㠱㑥昰攲㤱ㄷ㠰て㡢〱昸挰㔴戸慥㌳㥤㠶㐸ㄲ挰昶㑣昹晤愲〰㜶㠰㕡ㅢ挰㘶㐷㘶搷晥㘹㜰愰搱ㄵ慢ㄱ㘸㌰㕦捥㈰ㅡつ㐶㈳捥㐰㔷〲ㄸ㠲㥥㝡㠸搷敤〰㑥㠷搸つ㘰ㄷ搸晢戵づ㜴攲㑣昸㜹〱㜸扥ㄸ㠰攷㑣㠵敢慡搷㌹㠸㈴〱〴㤹昲戳㐵〱㠴愱搶㈲㙣愲捣慥ㅤ㐰摣攸㡡㜳ㄱ㘸㌰㕦㑥㠲㐶㐹㌴㘲㉤扡ㄲ㐰ち㍤昵㄰㡦摢〱慣㠱搸つ㘰㌴散晤㕡〷㍡㜱ㅥ晣扣〰㙣㉣〶攰㝥㔳攱扡㄰㜷㈱㈲㐹〰㤳㤸昲扤㐵〱㑣㠱㕡㥢捡㘶ㅡ戳㙢〷㌰挳攸㡡㡢㄰㘸㌰㕦捥㑣ㅡ捤㐲㈳㉥㐱㔷〲㤸㡤㥥㝡㠸摢散〰㉥㠶搸つ愰〶昶㝥慤〳㥤戸ㄴ㝥㕥〰慥㉤〶攰ㅡ㔳攱扡㉥㜸〵㈲㐹〰〷㌳攵昵㐵〱ㅣち戵㔶换收㌰㘶搷づ㈰㘳㜴挵㍡〴ㅡ㡣愷㤶愵㔱づ㡤戸ち㕤〹㐰㐷㑦㍤挴挵㜶〰㔷㐲散〶㔰〷㝢扦搶㠱㑥慣㠷㥦ㄷ㠰戳㡢〱㌸换㔴戸慥㔳㕥㡢㐸ㄲ㐰㌳㔳㍥愳㈸㠰㔶愸戵挵㙣㤶㌰扢㜶〰换㡣慥攰ㄵ换挱㝣㌹换㘹㜴ㄴㅡ㜱㍤扡ㄲ挰搱攸愹㠷㔸㘵〷昰㈷㠸摤〰㔶挰摥慦㜵愰ㄳ㌷挰捦ぢ挰㔱挵〰㉣㌷ㄵ慥敢愶㌷㈳㤲〴㜰ち㔳㕥㕡ㄴ挰㘹㔰㙢慢搹㥣捥散摡〱㥣㘹㜴挵㉤〸㌴㤸㉦攷㉣ㅡ㥤㡤㐶摣㠶慥〴㜰づ㝡敡㈱ㅡ敤〰㙥㠵搸つ攰㍣搸晢戵づ㜴攲㜶昸㜹〱挸ㄵ〳㤰㌵ㄵ慥换戸㜷㈲㤲〴㜰㌹㔳㑥ㄷ〵戰づ㙡敤㑡㌶㔷㌱扢㜶〰㔷ㅢ㕤㜱ㄷ〲つ收换戹㠶㐶搷愲ㄱ㜷愳㉢〱㕣㠷㥥㝡㠸〳散〰晥っ戱ㅢ挰㡤戰昷㙢ㅤ攸挴㍤昰昳〲㌰慢ㄸ㠰㤹愶挲㜵㔵昹㝥㐴㤲〰敥㘴捡搳㡢〲昸㌳搴摡摤㙣敥㘱㜶敤〰敥㌳扡㘲㈳〲つ收换戹㥦㐶ㅢ搱㠸〷搱㤵〰ㅥ㐰㑦㍤挴㜸㍢㠰〷㈰㜶〳㜸ㄸ昶㝥慤〳㥤㜸〸㝥㕥〰㤲挵〰㈴㑣㠵敢㈲昷㈳㠸㈴〱㍣挹㤴㘳㐵〱㍣つ戵昶っ㥢扦愳戱〱昸㠷搱ㄵ㥢㄰㘸㌰㕦捥㜳㌴㝡ㅥ㡤㜸っ㕤〹㘰㌳㝡敡㈱㐶摡〱㍣ち戱ㅢ挰换戰昷㙢ㅤ攸挴攳昰昳〲㌰戸ㄸ㠰㐱愶挲㜵搱晤〹㐴㤲〰摥㘶捡㍢ㄵ〵昰㉥搴㕡ㅢ㥢昷㤸㕤晢っ昸㤷搱ㄵ㑦㈲搰㘰扥㥣て㘸昴㈱ㅡ昱㌴扡ㄲ挰㐷攸愹㠷搸摡づ攰㈹㠸摤〰㍥㠳扤㕦敢㐰㈷㥥㠱㥦ㄷ㠰ㅥ挵〰㜴㌷ㄵ捥㈲㠰㡡㝦㈰㔲ㄷ㉥摥㜶㘷挲昹昹㜵晡㔲㕥㙤敡㤵㐷ㄱ昲㠴挵㉤慤㑤昲搲㔸捦㝣㜵搳慣愶搶敡扡㤶㈳敡搳换晢攴捤㠵晤ㄷ敡㡤戸㜰摤㡣敢搷づ㔹搳ㄱ㐷攸㌹㉤㕦搳戴戸㌹慢㑦慤晥㕦戸戰㡤搷㠷㔵㈷慦㘹㤷ち㍣晥戳㙢戵〸㈱㌰㑢昰㈸愹㜸ㅥ〱㥤㤷摣㘴㈹戴敤昲戸㕣っ挰戰慡㥤攸摣扡搶㝡扤㝢㕥㕥㥡㤶换㤵㜹㔰㐴㌵㐰慥㕢㝥敥㐲㕣㡡慡敥㤹㥦摣㕣㤷慢慦㙢搴戹㌲晡ㅡ愶㌳昴〵戸昲扦㙦㔳㑢ㅤ慢捥㝢收攷㌶愷ㅢ㕢㡥攰㐵捣散昲摥〵㍤㜹戵戳㈲㍦扥慥戱〵挳挸戵挸攵慡㝣捤挲愶愵昸〲挴攲㠶挶挹改㈳㕡晥㈷搶㡡攰㙡㤱て戹㙡㐴愹㈸㉤ㄵ㤵愵㤵晦改晡昱㝤㠷㙤慣㡦㔱敤㌶㄰昳戴戵戹㉥戳㤸挰攴ㄸ㘱戴攵㙣攴㍡㉣愹搸㡣㈵攷攵㑡摢㉡㜴搴ㅡ㌰搷㠲挲㝥捦换摥搶户㑡〶挰㕣晢ㅥ改昴昸〱捤戴挹昳愶戶㔷攱晣㥦扥愲㔱昱〲㈲晦敥愲㠷㝥㌰敥㘵㑣㈱ㄶ㐲㜰㐶㘱换挴㑣㘰捦㌹㉤晤㜹㘹挳ㄹ摡慢㝤㜱ㄲ慥㥢昷挸捦㐸㘷昴㝡㕣敥㙦㐸户昶㌲㍡慣扢㐰〹㝦㡢愹㥢搰搴搰㤰收㤴攳ㄷㄱ㙡戲改㝡扤㌲㍦㙥㜱㙢搳捣扡㐶㉤㡦㐶捥㑢㔳㤴㕥〶㔱㝡㤹㜱㘱㍥㍦㠷㘵㐰㜲㤹戱㥡ㄶ愴㥢敢㕡ㄷ㌶搴㘵㉢搹㘱愹捥晦挴㕣挵挶㕦づ㤸敡愱昶㈵捥㉢晤挶昵㜶慣敥㔱㈸㡥㈱㍡慥㝥捣攸㔲攱挳㍦昱ㅦ㔶㠹㘰挷㈳摦㔰戴㥦㄰慤〲㑦〸捣㡤攷㑢㜹㈹ㄶ㤲㉦㔷㐰㈲㜷㑥攲㈵ㅡ攰愹晤っ㔳㉥昰㔹晥㌲㥡づ㑢〸扡挱挰㍦愳㈹㥤㥢㤴捥攲㑢㐵摤捣慦ㄴ㔵㘲搵㜲㔷搳ㅣ㘰㔱挷〴搴〹愱晥㘸㐹㕤㑥㙦慥愴愰〶㕦㤹㉡㘷㌹㠸捦㔸㠷戸扣㕤㔶㔲㔱搱扤搲㙢慣愹㉡搶㔰昳㔲戹晤㉢㔹㔳㕤昱㍦摤㉦㌹㠶慦搶敦㉦㐳慢晤㠲㘵敤㔷扥愶㝦愲换搷攳㌰昸㡤〶㕢搰㔴扣〲愵㜳摤ㄴ搶㔷愰ち㐳㠳㔱戹晣㌲づ㉢㍦㉡㔱㈵㈱㑢㐶㉡攴ぢ改㙥㉢昵昰ㄹ㔵ㅥ㤵敡ㅢ㍥扥ㅡ捣㜲㍤攷㌷昶慦㉣㈹攱敡㈸㉤㉤挷慡昶㌹换攴㕣挳㈲㔸㐳㡤㉥㙢㐰挴㡥㐸挱挷ち挱敥摣㔸㄰扦㤶摦㙥㜹ㄱ㔲㕣换摥㠲晦攴挳敦搷㑡㐹挰㉦摥㐰慢㕥㜸㙦㑡晣㕣㙢ㅡ㤰攳扣ㄷㅡ昱㉦㜴昹昶㡦㐵昵㘶㈵㍥㐴㡦㙦㔸㌸㥢〷㌶昲攱搸ㄹ㡡㡦㈰攵づ㔱昳㌱挸挷㔸攲㝥挶㥡㜷㤵㤰㜶㍥敦㍥愵〷㥥ㅡ扦ㅥ愷收㥤昸っㄲ㤵㌲㠷㌷㔷㈶㔷愹搶㥤㠶㥦㝢ㅢ昴愰㐱㑦ㅡ㝣〱〳慥㔰㕦㉦昴㉣㔰晣㐶㡤〷愸〰㙣〰敡ㅢ㕢㔰ㅢ愸慤ㄸ戴㌷㠳晥〲〳㈷愸摦㈰敢〴ㄴ搷㠹〴搵㤷㐱昸㉡ぢ㐰㙤つ㘹攷愰㑡攱㈶㐱㙤㈳㠳ㄸㅤ挱搲〳て㔰摢挲㐶摢㡥㠶㉣㑢昰㌰搸㥥〶晤㘹挰㑡〵〹㙡〷昴㉣㔰晣㉥㤰〷愸ㅤ㘱〳㔰慣㔶㔰㐱㙤愰㜶㘲搰㠱っ捡捡〲㈷㈸㤶ㄳ㐸㔰扥㐱㌰昹扤㙦戹㠲〵〸ㄲ摥㘰〶㘶㈵㐲〱扣愱㤰㜶づ㡦ㄵぢ昸挳搷扦ㄸ〴ぢ昲挹戲〵昵㌲㙣戳㙣㘷搸㘸扢搰㤰㈵つㅥ〶挳㘹戰㉢つ㔸攵㈰攱敤㠶㥥〵㡦摦㙢昲㠰㌷ㄲ㌶㠰户㤳㉤愸つ摥敥っ㍡㡡㐱㔹㤵攰㠴挷㔲〴㘳㤶ㄱ㥥㝣㠴搱摡㡥㑤〴ぢㄵ㈴愸㈰㠳戰㘲愱〰㔴ㄸ搲捥㐱戱戲〱㝦㌸搵挹㈰㔸㤰㑦㤶㌷㜸㜰㠸挲㐶㡢搱㤰愵てㅥ〶㜱ㅡ㈴㘸挰㙡〸〹㉡㠹㥥〵㡡摦挶昲〰戵㈷㙣〰㡡ㄵㄱ㉡愸つ搴㕥っ扡㌷㠳戲㝡挱〹㙡㉣㘴〶愸愲晢慤㜱㌰㤱愰昶㘱㤰昱攸ㄵ㠰ㅡぢ㘹攷愰㔸〱㠱㍦㤴㐷㌰㠸〲挵㌲〸㤵戲㙤㐶㡤㠷㡤㌶㠱㠶㉣㤱昰㌰愸愶挱㐴ㅡ戰㙡㐲㠲㥡㠴㥥〵㡡摦㈲昳〰㌵〵㌶〰挵捡〹ㄵ搴〶㙡㉡㠳㑥㘳㔰㔶㌹㌸㐱戱戴愱ㄳ㔰㉣㝣㤰愰㘶㌰〸㉢㈰ち㐰捤㠲戴㜳㔰慣㤴挰ㅦ扥㡥挶㈰ちㄴ换㈵㔴捡㌶㔰晢挲㐶摢㡦㠶㉣愵昰㌰㤸㐳㠳ㅡㅡ戰扡㐲㠲㥡㡢㥥〵㡡㕦㝥昳〰㌵ㅦ㌶〰㤵戶〵戵㠱摡㥦㐱て㘰㔰㔶㐳㌸㐱戱〴愲ㄳ㔰㉣㤰㤰愰づ㘴㄰㔶㑡ㄴ㠰㍡ㄸ搲捥㐱戱愲〲㝦昸㑥ㅢ㠳㈸㔰㉣慢昰攰㜰㈸㙣戴㕡ㅡ戲攴挲挳攰㌰ㅡ愴㘹挰㉡っ〹㉡㠳㥥〵㡡摦搹昳〰㤵㠳つ㐰戱ㄲ㐳〵戵㠱搲ㄹ㌴捦愰挷挱挰〹敡〴挸㍡〱挵㐲ち〹㙡㈱㠳戰愲愲〰搴攱㤰㜶づ㡡㤵ㄷ昸挳㌷攱ㄸ㐴㠱㘲昹㠵㑡搹㌶愳敡㘱愳㌵搰㤰愵ㄹㅥ〶㡤㌴㘸愲〱慢㌵㈴愸㈳搰戳㐰昱慢㠶ㅥ愰㥡㘱〳㔰慣搸㔰㐱㙤愰㕡ㄸ㤴㍦ㄳ㈰㔸㕤攱〴挵㤲㡡㑥㐰戱攰㐲㠲㕡挲㈰慣扣㈸〰戵っ搲捥㐱戱㐲〳㝦㌸ㅦ捦㈰ちㄴ换㌴㔴捡㌶㔰㐷挱㐶㍢㥡㠶㉣攱昰㌰㌸㠶〶挷搲攰ちㄸ㐸㔰㝦㐴捦〶㉡攸〵敡㌸搸〰ㄴ㉢㍢㔴㔰ㅢ愸攳ㄹ昴〴〶㘵ㄵ㠶ㄳㄴ㑢㉦㍡〱挵挲っ〹㙡ㄵ㠳戰㐲愳〰搴㐹㤰㜶づ㡡㤵ㅣ昸挳户昲ㄸ㐴㠱㘲㌹㠷㑡搹〶敡ㄴ搸㘸愷搲㤰愵ㅥㅥ〶愷搱㘰㌵つ㔸晤㈱㐱㥤㡥㥥〵㡡摦攴昴㤸㔱㘷挲〶愰㔸〱愲㠲摡㐰㥤挵愰㘷㌳㈸慢㌵㥣愰㔸愲搱〹㈸ㄶ㜰㐸㔰攷㌲〸㉢㌹ち㐰慤㠵戴㜳㔰慣昸挰ㅦ扥摤挷㈰ちㄴ换㍥㔴捡㌶㔰攷挳㐶扢㠰㠶㉣〹昱㌰戸㤰〶ㄷ搱㠰㔵㈲ㄲ搴挵攸㔹愰昸つ㔴て㔰㤷挲〶愰㔸㈹愲㠲摡㐰㕤挶愰㤷㌳㈸慢㍡㥣愰㔸捡搱〹㈸ㄶ㝡㐸㔰敢ㄸ㠴ㄵㅦ〵愰慥㠲戴㜳㔰慣っ挱ㅦ扥㈳挸㈰ち搴㕢㔸㔲㈹摢㐰㕤つㅢ敤ㅡㅡ扥敤㙤㜰㉤つ慥愳挱㍢㌰㤰愰晥㠴㥥〵㡡㕦㥤昵〰㜵〳㙣〰㡡ㄵ㈵㙡㔴ㅢ愸ㅢㄹ昴㈶〶㘵昵㠷ㄳㄴ㑢㍥㍡〱挵㠲㄰〹敡ㄶ〶㘱㘵㐸〱愸摢㈰敤ㅣㄴ㉢㐸昰㠷㙦ㅡ㌲㠸〲挵㌲ㄲ㤵戲つ搴ㅤ戰搱㌶搰㤰㈵㈶ㅥ〶㜷搲攰㉥ㅡ戰敡㐴㠲晡㌳㝡ㄶ㈸㝥攳搷〳搴㍤戰〱㈸㔶㥥愸愰㌶㔰昷㌲攸㝤っ㕡㡥㕣㥣愰㔸ㅡ搲〹㈸ㄶ㡥㐸㔰ㅢㄹ㠴ㄵ㈴〵愰ㅥ㠴戴㜳㔰慣㌴㐱㝥昸扡㈲㠳㈸㔰㉣㌷㔱㈹㘳㔱㝤㔰晥ぢ㙣戴㠷㘹挸㔲ㄴて㠳㐷㘸戰㠹〶慣㑥㤱愰ㅥ㐵捦〲挵敦㈹㝢㠰㝡ㅣ㌶〰挵ちㄵㄵ搴〶敡慦っ晡㌷〶㘵㌵㠹ㄳㄴ㑢㐸っ㔰㠳ㄸ㠵㡦㌰㥥昶㡦㌰㉣㌰㤱愰㥥㘴㄰㔶㥡ㄴ㠰㝡ㅡ搲捥㐱戱㈲㐵㠲㝡㠶㐱㌰㠲㝣づ㠲㔴愵㡣㐵〵敡敦戰搱㥥愵㈱㑢㔶㍣っ晥㐱㠳攷㘸挰㉡ㄶ〹敡㜹昴㉣㔰晣㜶戵〷愸ㄷ㘰〳㔰慣㘴㔱㐱㙤愰㕥㘴搰㤷ㄸ㤴㔵㈷㑥㔰㉣㌵㌱㐰ㄵ晤〸挳㐲ㄴ〹敡㥦っ挲㡡㤴〲㔰慦㐲摡㌹愸㌸摣㈴愸搷ㄸ㐴㠱㘲昹㡡㑡ㄹ㡢ち搴敢戰搱摥愰㘱搲摢攰㑤ㅡ扣㐵〳㔶扢㐸㔰㙦愳㘷㠱攲ㄷ挳㍤㐰扤ぢㅢ㠰㘲挵㡢ㅡ搵〶慡㡤㐱摦㘳㔰㔶愷㌸㐱戱㈴愵ㄳ㔰㉣㔸㤱愰晥挵㈰慣㕣㈹〰昵㈱愴㥤㠳㘲㠵㡢〴昵ㄱ㠳㈸㔰㉣㜳㔱㈹㘳㔱㠱晡ㄸ㌶摡㈷㌴㘴〹㡣㠷挱愷㌴昸㡣〶慣㡡㤱愰㍥㐷捦〲挵敦戳㝢㠰晡ㄲ㌶〰挵捡ㄸㄵ搴〶敡㉢〶晤㥡㐱㔹挵攲〴挵搲㤵㑥㐰戱戰㐵㠲晡㤶㐱づ㐳慦〰搴㜷㤰㜶づ㡡㤵㌰ㄲ搴昷っ愲㐰戱ㅣ㐶愵㡣㐵〵敡〷搸㘸㍦搲㌰攷㙤昰ㄳつ㝥愶㠱づ〳〹敡ㄷ昴㉣㔰晣ㅥ扥〷愸摦㘰〳㔰慣愰㔱愳摡㐰㙤㘱搰ㄲ㥣㤶ㄷ慣㜶㜱㠲㘲㠹㑢㈷愰㔸〰㈳㐱攱捣㙤㠹㔸㠲㕥〱㈸㝣ㄳ昶㜷㠰㕡〶㌷〹慡㠲㐱ㄴ㈸㤶捤愸㤴戱愸㐰昹㘰愳㜵愳㈱㑢㙡㍣っ㉡㘹挰㕦ㄶㄳ慣戲㤱愰晣攸㔹愰昸晢〱ㅥ愰㝡挰〶愰㔸㘹愳㠲摡㐰昵㘴搰㕥っ捡慡ㄸ㈷㈸㤶挲ㄸ愰㡡敥捣㔹㈸㈳㐱〵ㄸ㠴ㄵ㌳〵愰㝡㐳摡昹㡣㘲㘵㡤〴搵㠷㐱ㄴ㈸㤶搷愸㤴戱愸㐰昵㠵㡤搶㡦㠶㉣扤昱㌰搸㥡〶摢搰㠰搵㌸ㄲ搴戶攸㔹愰昸戳〷ㅥ愰戶㠷つ㐰戱㈲㐷〵戵㠱敡捦愰㍢㌰㈸慢㘷㥣愰搶㐱搶挹㡣扡ㄲ㈶ㄲ搴㡥っ挲捡㥡〲㔰〳㈱敤ㅣㄴ㉢㜰㈴愸㐱っ愲㐰㕤〳愹㑡ㄹ㡢ち搴㘰搸㘸㐳㘸挸ㄲㅤて㠳愱㌴ㄸ㐶〳㔶敤㐸㔰㍢愳㘷㠱攲慦㌵㜸㠰ㅡづㅢ㠰㘲攵㡥ち㙡〳戵㉢㠳敥挶愰慣戲㜱㠲晡㌳㘴㥤捣㈸ㄶ摥㐸㔰㈳ㄹ攴ㅥ昴ち㐰㡤㠲戴㜳㔰慣搴㤱愰昶㘰㄰〵㡡攵㍡㉡㘵㉣㉡㔰㐱搸㘸㈱ㅡ戲㤴挷挳㈰㑣㠳〸つ㔸摤㈳㐱㐵搱㙢〷攵㍤愳攲戰〱愸㠷㙤㐱㙤愰ㄲっ㥡㘴㔰㔶攳㌸㐱戱〴愷ㄳ㔰㉣搰㤱愰昶㘴㄰㔶敡ㄴ㠰摡ㅢ搲捥㐱戱愲㐷㠲ㅡ捤㈰ちㄴ换㝡㍣㌸散〳ㅢ㙤っつ㔹昲攳㘱㌰㤶〶攳㘸挰㉡㈰〹㙡㍣㝡ㄶ㈸晥㌸㠶挷㡣慡㠶つ㐰戱ㄲ㐸〵戵㠱㥡挸愰㤳ㄸ昴㙤ㄸ㌸㐱戱㔴挷〰㔵昴㌸㡡㠵㍣ㄲ搴ㄴ〶㘱㐵㑦〱愸㘹㤰㜶づ㡡㤵㍦ㄲ搴㜴〶㔱愰㔸晥愳㔲挶愲㥡㔱㌳㘰愳捤愴㈱㑢㠳㍣っ㘶搱㘰㌶つ㔸㉤㈴㐱敤㡢㥥つ㤴攷捥㝣づ㙣〰㡡ㄵ㐳㉡愸つ㔴つ㠳捥㘵㔰搶ㄷ挸㘴攷戱㘷㈶㕢挱㙢挴捥㑢㥦慥换搲㜲㠴㍣㉦㔰搷戴㉥慦㐷㔱〰ㄷ㜹㈹搴㔸攲㐵㕤扦㤴攱〲㙤㔳㌳㉥㍣㤵㍢㝦㥦挰昲㝤ㄶ〳㜷敦敢昸敤〷改㐶つ慦㝦㔷摣昰戳晢昷つ㉣㝦㈶摥晥㐵㜰晡昰攱摢ㅦ㈹昶㥤㔹㤷㙤㙥㙡㘹捡户づ慣㐱挱换㐰晥㤶㐶扥愴㈴㌸慥攲㑦㠸攸㌹㈶㕦㔸㜹㈳㝦㍤㜱〹扦㕢敥㕦搴搸戴戴㔱㘶㔳搱挲㥦ㄴ㤱扣扡㜵攳㌰㝥㡥挳挷㄰挰ぢ昰㕡㌹㥤戵㍦愰敤㔹ㄶ攰挵㘶晣㤵昸づ㐴㝦搸㠴昱ㄳ收搴㈶㤲㝡㌶ㅤ㑣㐶戳愱㙣㌸ㅡっ㐷搲愱㕣㑥て改昱㑣㈸㤸㑢㐶挲ㄱ摦㐱㤶㘹㍣㥤挹㈵戳㠹㙣㍥ㄷ㡣㐶㘳㝡㈶㤹搴昳㤱㜴㕥㑦愴戲㤱㜴㍡㥥〸昰㌲㌶挳㙢〷挳㐷㍢〴㑤㠰㔷慦愵攸㔰㡡㙡㈹攲戵㙣㈹愲㠱㌴慤㈸挵㐱捦敦扤挴っ愷ㄲ㤱ㄱ㔹㤱ㄳ㝡㜹户㙥㘲㤸攳挷㌲㕣㤷愶慤㕦ㅢ昰昹㜸㘵扡攲㜲㘰晥㝤㑥㠵㙢㤱捥㍣㜴搳戲捣㍢㠷挶ㅦ㈸㠳㠰〹昹㜴戴扤㈷㡣慦挵户攰搵昷攲㌹昳㝣㜹挸㝢㐰㉥㉦扦攳㔷㌵㕢㝣ぢ㈰搹ち㤲挲㕦挹昴㉤㠴戸ㄷ挴戶ㄲ㥤㐰戹ㄹ㕤㙢攳戰㠳搹㉣㠲㤹㌶〸㑢挲〷愵㕣昱つ㄰㜱㐱㍥㉢㈱攵挶㈲捥挵慢攴ㄴ㠵〲摦㄰㠵〹愷㤸㌸ㅢㄲ㑥戳挲㘹愲愹㜱㡥㠴ㅤ愶㠹ㅦ㝤慥㈱㕦㌳晡挶㌴搱㜳昱㘸㉣ㄹ㑣愷昴㜰㌶㥡捡攸愹㕣㈲㤱〹㠶昴㔰ち扦愸ㄳ捤攷㝣㉤㤶㘹㉡㤲㠹㠵昳昱㕣㈴㥦㐹㐶㌳搹㘴㈶ㄲ㠹㘴ㄳ愱㐸㍥㤱捣㠵戲㠹㜰愰扢ㄹ㕥㙢㠵㡦戶ㄸ㑤愰㠷ㄲ戵㑦㤳㥥㑡㐴〳㘹㉡〲ㄴ攱㈹㑥挲㑢攰㙡挴㌲捥〹㔳㝦っㅡ㝦㘰㉢〸戰㔰愲㜱㜵㘸㘴慦ㄱ户㐶戸㠱摥㑡搹㐶㡢㕤搹慣愴㜲㌸㤶㐴㕦㈸㈵捤ㄳ㈱戲㘸㙥つ愹愴㜹ㄴ〶㜳搳㕣〶愹㥢收㌶㙡㥣㔳ㄱち㌴户㐵㕦搲㍣つ㝤㠳㈶㐰㘶挲㠹㙣㌰㤲㡥㈴愲㍡㌶㐰㙣㍥戹㑣㍣㥦て㘶戲改㙣㍥敥㕢㙤㤹㠶ㄳ㤹㜸㌶ㄵ搵㈳昹㘴㍣ㅡ挲㤶ㅡ㡣㈷㜳愹㔰㌰ㅦ㡢〵㜳愹㘸㍡戰㥤ㄹ㕥㍢ㅤ㍥摡ㄹ㘸〲摢㉢㔱㍢捤晥㑡㐴〳㘹㉡㜶愴〸㑦搱㘸愷戹㠶晡戵㘸晣㠱㥤愰挴㠲㌷捤㠱㑡搹㐶㡢㈰㥢㑢攸扡〷㘹づ㘶㔸㡡㉥㠳挸愲㌹ㄴ㔲㐹㌳㘳愳改扢〲㈶㐵昷㠹攲㌰㑦挴扣㑡㉥㌳扢ㄲ㉤㄰敦㡣扥㐴㝣ㄵ晡收㠴㡤㠷搳搹㑣㌲㤷㐹挵挲㔱㍤㤸㑡改㠹㘰㈶ㄹ㑥敡㤱㈰㝥敥㌳㥡昶慤户㑣攳戹㜰㈲㤹㑡敡㝡㍣愱㐷㔳昸㙤愸㡣慥㠷攳愱㜰㌰ㅡて㠷㔲㤱㝣㠰搷摡ㄹ㕥扢ㅡ㍥摡㌵㘸〲挳㤵攸㕡㡡慥愳㘸㔷㈵愲㠱㌴ㄵ㈳㈹挲㔳捣户㈳扥㤱晡㥢搰昸〳扢㐳㠹㠵ㄲ摦捤㘸扤昶ㅦ户㐰㕥戸晦戸ㄵㄲ㡦晤挷㙤㄰㍢昷ㅦ愳捣攸挶晥㈳挱㔷戰〱㘶昲㘷㑥㐵㤰㜹㔱㜴ㄷ㐴搶㍡ち㐳㉡搷搱㌴摢㍡搲戸㡥攴晥㘳㡡攷敡攰戵㜸㕡㘸昷愲挵敡㠸愲㉦㔷挷㝤攸ㅢ慢㈳㥢㡤愶昳昱㐸㌴挷摤〵搶〷㍡戹㙣㌲ㄹ㐹〶愳㘱㍤㥤㑥昹敥户㑣攳挹㐸㉡慤㠷戰㔱㘴ㄲ搱㔰㑡挷㈶ㄱ挹改昰㑦㘵㠳㤹㐴㌰ㅡ攰ㄵ㝤戹㍡㌶挲㐷㝢〰㑤㈰慥㐴敤慢㈳愱㐴㤶㤵搸㤳㈲㍣挵㍥昶搵戱㠹㔱ㅥ㐵攳て散〵㈵ㄶ㑡㌴慥づ㡤散㌵攲搶〸㌷戰户㔲戶搱㘲ㅦ㌶㑦㔱㌹ㅡ㑢㘲ㅦ㠶愵攸ㄹ㠸㉣㥡㘳㈱㤵㌴挳㜶㥡搶摥㌸攸㐹㜳㥣ㅡ攷㌹㠴〲捤昱攸㑢㥡捦愳㙦搰捣㠷戸昳挸愴㜳昹㙣㈸㥡捦㘶㌲昸つ摢㘴づ㙦挶㠹㙣㍡ㅦづ㠵㝤㥢㉤搳㘸㉥㤹挹收戳昸㑤捦㙣㈴㥡づ㠵搳搸㤳挴㔳愱㐸㌴㤱换挴昲攱㘰㘰㠲ㄹ㕥㝢〱㍥摡㡢㘸〲搵㑡搴扥晦攰戵㝦挹摣戲ㄲ㔳㈸挲㔳散㙣愷昹ㅡ愳扣㡥挶ㅦ㤸ち㈵ㄶ扣昷ㅦ搳㤴戲㡤ㄶㄳ搹戴搱戵ㅡ㑢㘲〶挳㔲昴㍥㐴ㄶ捤㔹㤰㑡㥡摢㝢搲摣搶㤳㈶慦敡换㈴㍥㐲ぢ㥡晢愲㉦㘹㝥㡣扥㐱㌳㤶㡤㘳〷ㄱ挲搱㑥ㅡ㔸搲搱㌴㝥㤹ㄷ㍦ㄲㄷ㡣㘵㜲愱㜴㉥ㄳ昴㝤㘲㤹敡昱㘸㍣㠷㕤㐴ㄶ㔴愳搸㍤愴挳昸㠹昱㔰㈲ㅥ㑣㈶㘳㝡㌰㤶ぢ散㘷㠶搷㍥㠵㡦昶ㄹ㥡挰ㅣ㈵㙡愷挹〲〱㐹搳戲ㄲ昳㈹挲㔳昴戲搳晣㠶㔱扥㐵攳て散て㈵ㄶ扣㘹ㅥ愰㤴㙤戴㤸挱收㘷扡㑥挷㤲㌸㤰㘱㈹晡ㄵ㈲㡢收挱㤰㑡㥡愵㥥㌴㑢㍣㘹昲搲扦㑣㐲㔴㐸㥡㠷愲㉦㘹㤶愲㙦搰捣㘵㜳㤱㐴㍥㤶挹挶㈳㌸㔲〸㈶㔳戹㘴㈸㠱挳捡㝣ㄶ〷〴昹㜸搴㔷㘶㤹攲㥤㉦ㄴ㡣改戱㜴㌴㤵㡡攲㑤つㅢ㝣㈴㤸捥敡挱㙣ㅥ敢㈲ㅥづ搴㥡攱戵㜲昸㘸ㄵ㘸〲㠷㈹㔱㍢捤戴ㄲ搱㐰㥡㡡ㅣ㐵㜸㡡敦㝥戲ㅤ㈹㜴愷扥〷ㅡ㝦㠰㤵〲㐵㘹收㤵戲㡤搴㙡搸昴愱敢ㅣ搲㕣挸戰ㄴ昵㠳挸愲㜹㌸愴㤲收挷ㄸ搰㝤愴昰㈱愴敥㈳㠵㐵㙡㥣敤㄰ち㜳戳ㅥ㝤㐹㜳㝢昴つ㥡㌸摥捡挴攲搱㍣搱㐴㌳愹㔴㈶㤵㡢㠵㈲搹㕣㉡㥣挲搴挴㤶摥摦㌲捤收昱㤶愵㘳㉦㤰㑦㐵愳㌸㌶捦㈴挲挱㘴㈸ㅤて挵愲㝡㍣㥣㡦〶ㅡ捣昰摡づ昰搱〶愰〹㌴㉡㔱㍢㑤㤶ㅡ挸戹㐹〳㘹㉡㥡㈹挲㔳扣㘹愷㌹㠴晡愱㘸晣〱㤶ㄳㄴ愵搹慡㤴㙤愴挶㥦愳搰㐶搰昵て愴戹㠴㘱㈹摡ㅤ㈲㡢收㌲㐸㈵捤攷㍤㘹晥挳㤳收㜲㌵㑥〸愱㐰昳㈸昴㈵捤㌰晡〶捤㜸㍡ㄹ㑥㐴㜰攸挵㥦晢㑣收愳改㐸㄰愲愰ㅥ捡攸挱㜸㈶ㅡ昱㐵摡㑤㐳㘱㍤愷㐷ㄲ㤱㔰㌸㡣愳搸㌴づ㜸愳㔸ㄷ㠹㘰㌸ㄷ㡤㐲ㅣ㌸摡っ慦㐵攱愳挵搰〴㡥㔱愲㜶㥡慣㐷㤰㌴㉤㉢㜱ㅣ㐵㜸㡡挷敤㌴昷㘲㤴扤搱昸〳挷㐳㔹㤴收〹㑡搹㐶㙡㘹㌶ㄳ攸㝡ㄸ㤶挴㉡㠶愵㘸㈲㐴ㄶ捤㤳㈰㤵㌴敦昳愴㜹㡦㈷㑤㔶ㅡ挸㈴愶㈲ㄴ㘸㥥㠲扥愴㌹つ㝤㠳㈶㝥㈰㍡㉥摦㑥挲昸㐰〸㡥㈹㍤て㠶搹㤴ㅥ㠹收ㄳ〹㍤改㥢㙥㤹收搳㤱㔴㈴ㅡつ愶㤲㔹散㌷昵㕣㌲ㄵ捥攸搱戴ㅥ㡦攱㡤っ㍦昵ㅥ㌸搵っ慦捤㠰㡦㌶ㄳ㑤攰㌴㈵㙡愷戹㕡㠹㉣㉢㜱㈶㐵㜸㡡㕢散㌴㙢ㄸ㘵㉥ㅡ㝦㠰㠵〹㐵㘹㥥慤㤴㙤愴戶㤰捤㐱㜴㕤㐰㥡攷㌲㉣㐵㠷㐰㘴搱㕣ぢ愹愴㜹㤵㈷捤㜵㥥㌴㔹㡥㈰㤳㐸㈳ㄴ㘸㥥㡦扥愴㤹㐱摦愴ㄹぢ㈶昴㙣㈶㤱㑦㘵㐱㈶ㄷ㑡挶愲㌸㔸㑤挶㜲㌹扣慢攷昳㘱㕦搶㌲挵㐷昳㔸㌴愵㘷㘳挱㔸㈸㡡愳摡㈴㍥㥣愵㜲晣戵搵㔴㡥㥦ぢ〲ㄷ㤸攱戵ㅣ㝣㌴ㅤ㑤攰㐲㈵㙡愷㜹㤱ㄲ搱㐰㥡㡡㑢㈹挲㔳㥣㙦愷戹㠸晡㝡㌴晥〰慢ㄷ㡡搲扣㕣㈹摢㐸慤㠹㑤ぢ㕤昹㕤ㄵ戱㡥㘱㈹㕡っ㤱㐵昳㉡㐸㈵捤搳㍣㘹㥥攲㐹㜳扤ㅡ㘷㌹㐲㠱收搵攸㑢㥡㐷愱㙦搰っ挵㜱愴ㄸ捦改㤹㕣㍡ㄶつ收㜳改㘰㔴㑦攷㔲挱㍣戶㝤散ㅥ愳扥愳㉤搳㘰ㅣ扢捣㘴㌰ㄵ捣〱㘳㌰㤶㑡攱つ㉣㡥ㅢ㠸攴攲〹摣㐰㈴ㅢて戰昲㐱㙥挳挷挰㐷㍢ㄶ㑤攰㕡㈵㙡愷挹昲㠷㐲㉢㜱〳㐵㜸㡡㍦摡㘹慥㘴㤴㔵㘸晣㠱ㅢ愱㉣㑡昳㈶愵㙣㈳㌵晥㠴㠷戶㥡慥㡢㐹昳ㄶ㠶愵攸っ㠸㉣㥡户㐱㉡㘹㌶㝢搲㍣挲㤳收敤㙡㥣㜳㄰ち㌴敦㐰㕦搲㍣ㄷ㝤㠳㘶㍥㡣㝢愹㈴昰㐹ち晦㐵㜵扥戹㈷攲㤹㘰㉣ㄱ捥㠷搳改㐴㉥攴㕢㘳㤹㈶㜲搹㐸㉣ㅣ挱攷㈹㑣攰㝣㌴㡢捤㍥㤳挸㘴㜲挱㜴㉣㥤㠳㐳㠰攵ㄱ㤲搳㕡昸㘸攷愱〹摣愹㐴敤㌴㔹㈳㔱㘸㈵敥愱〸㑦㤱户搳扣㠴㔱㉥㐵攳て摣ぢ㘵㔱㥡昷㈹㘵ㅢ愹ㅤ换㘶㍤㕤昹ㄳ㈳㘲㈳挳㔲㜴つ㐴ㄶ捤〷㈱㤵㌴て昴愴㜹㠰㈷捤㠷搴㌸搷㈳ㄴ㘸晥〵㝤㐹昳〶昴㑤㥡搱㝣㈸㠳㡦昰改㝣㉥ㅦつ㠷㜵㝣㌴㑤攷㤳㌸㐶て改㘱搲昳摤㘸㤹㐶昱ㄹ㌶㤱挱㈷㈵ㅣ㜴攲戳㔳㥣晢搶㜴〶㌷挸㠸愴戲㈱散ㄷ〲て㥢攱戵㥢攰愳摤㡣㈶昰㠸ㄲ戵搳摣愴㐴㌴㤰愶攲㜱㡡昰ㄴ戳散㌴㌷㔰㝦㈷ㅡ㝦㠰挵ㄲ㐵㘹晥㑤㈹摢㐸㙤ㄵ㥢晢改扡㤲㌴㥦㠴㔲搲㝣〰㈲㡢收搳㤰㑡㥡攳敤㌴慤㑦㤶㘳㍤㘹㍥〳㈷㤹挴挳〸〵㥡㝦㐷㕦搲㝣〴㝤㠳㘶㌸㥣㑡〴搳㥣㠷㌱㍤㥡捦〴㤳㝡〲㘸昲㌸㙡捡愶㜱挳㤵㤰㙦㤳㘵㡡㔳㥢㤹㐸ㅣ㈷㔳戰㥦㡣㘶㜲㤱㑣㌶㥣㡣挷昳昸戴㤹㑢㠴㜰挸ㄹ㘰愱㠵㥣㜵㡦挲㐷㝢っ㑤攰ㅦ㑡搴晥挹昲㌹㈵愲㠱㐶㔳昱〲㐵㜸㡡戸㥤收㔳搴㍦㡤挶ㅦ㘰㐵㠵㝣㈱㕥㥦㉣㕦㔲捡㌶㠲㕣捤㘶㌳㕤㑦㈳捤㝦㌲㉣㐵㉦㜲㈰㑡昸㝣ㄵ㔲㐹㜳㌷㍢㑤敢㤳攵㜰㑦㥡慦愹㜱㕥㐱㈸搰㝣ㅤ㝤㐹昳㔵昴つ㥡㝡ㄸ〸搳㝡ㅡ昷㠲〸㐷㤳㠹ㄴ㑥っ㠷昵〸㑥摢昱㜴㜰㍥ㄸ昱扤㘶㤹㐶㌲戹㌰づ摥㠳㌸㕤㡣㐳愳ㅣ摥摡挱㌷㥢捡挴挳戱㈴㡥昴挳〱㔶㘳㐸㥡慦挳㐷㝢〳㑤攰㑤㈵㙡㥦㥢㙦㈹ㄱつ㌴㥡㡡㜷㈹挲㔳散㘸愷搹㐶晤㝢㘸晣㠱㌶㈸㡢捥捤昷㤴戲㡤搴捥㘵昳〹㕤昹㑢㉡攲㕦っ㑢搱㘷ㅣ㠸ㄲ㍥㍦㠴㔴搲散敤㐹㌳攰㐹昳㈳㌵捥㔷〸〵㥡ㅦ愳㉦㘹㝥㡤扥㐱㌳㠸捦摢〹㍤㠴㕤㕦ㄶ敦收攱㑣㈶㥦づ攲晥㍦㤹㜴㌸ㄷち㘵㜲㜹摦㌷㤶㘹㈸ㅢ换挵挳〹㥣㝤攲㜹㍥ㅣ㘹〶㈳搱㜸ち㥦㐸㤳昹㔸ㄸ晢㠷挰㈷㘶㜸敤㕢昸㘸晦㐶ㄳ昸㔴㠹摡㘹㝥愶㐴㤶㤵昸㤲㈲㍣㠵捦㑥昳㘷㐶昹〵㡤㍦昰ㄵ㤴㐵㘹㝥慤㤴㙤愴㜶ㄱ㥢㌲ㅦㅡ晥㉣㡢昸㤶㘱㈹慡㠰挸愲昹ㅤ愴㤲收㑦㍦㝡㝤ㄶ晡〱㔲昷㘷愱敦搵㌸扣敦ㄸ㘸晥㠰扥愴改㐷摦愰㤹挵㌶㡤㜳ㄹ戸〴ㄱっ㐵㜳搹㐴ㅡ攷㐰ㄲ戱ㄴ捥㜹㠴挳愱㝣㍥敢敢㙥㤹㠶㔳㤱㜰㌰㡥ㄳ搶㝡㉣ㄹつ㠷愲㐹ㅣ㌱㠵㜰〸挰㕤㙤㐴て敡㠱ㅦ捤昰㕡て昸㘸㍤搱〴㝥㔲愲㜶㥡㍦㉢ㄱつ愴愹昸㡤㈲㍣挵攷㜸ㄹ搶㌹攸㍥搴昷㐵攳て㙣㠱戲㈸㑤㙡愴戲㡤搴搶戱改㑦搷㉢戰㈴㘴挱〶㐵〳㈰戲㘸㤶挳㕥搲㝣搷㤳收摢㥥㌴㉢搴㌸㠳㄰ち㌴㝤攸㑢㥡㠳搱㌷㘸收㌰㌹㜱㑡㍦㤷攳㈷ㅡ㤰㑤攳㥥ぢ㤸㙢㌸〶㡡㠶㤲搱㐸搰㌷挴㌲挵㘹㘷ㅣ㌳㘵㠳㐹㝣昰挴㘹㍣㍤ㅤ㑡敡戱っ㌶㜳ㅣ㜶收搳㠹㘸㠰挵ㅦ㜲㑢ㅦちㅦ㙤ㄸ㥡㐰愵ㄲ戵搳㘴〵㠸戴愲㠱㐶㔳搱㠳㈲搲㝣挹㑥㜳〴昵㈳搱昸〳㍤㘱㠰㍦敦戳ㅥ扤㤴㔲搲攴慦扢㘸ㄱ扡㕥㑢㥡〱㈸攵摣㡣㐱㘴搱散つ愹愴昹愴㥤愶昵㉥昴㌷㑦㥡㝤搴㌸㈹㠴〲捤扥攸㑢㥡㝢愲㙦搰㡣㘴㔲昱㜸ㄶ昷捤挱〹戸㘸〶㥦㉣㜳㤱㐸〲挷㤱愹っ捦㉣㈷搳扥扤㉣㔳摣㘸㉡ㅦつ〲扦㥥挶昱㘶㈶〳㤳㝣㈲㡣㔳捤搸晡㔳昸ㅣㅡ攸㘷㠶搷昶㠶㡦㌶ㅡ㑤㠰㠵㈱ㄲ㕤晢扢搰㌶㑡㘴㔹〹搶㠱㐸㥡て摡㘹㑥㘰㤴㙡㌴晥㐰㝦ㄸ攰捦晢晣收づ㑡㈹㘹昲愷㘲戴改㜴攵慦捦㠸ㅤ愱㤴㌴㘷㐲㘴搱ㅣ〸愹愴㜹㠷㥤愶昵㉥㜴㥢㈷㑤ㄶ㠰攰て摦愳㐱㈸搰㘴戱㠷愴㌹〷㝤㠳㘶ㄲ㙦㉤愱㌴昶㤲㍡㑦㕥攸㤹㜴ㄶ户㍤㡡㘶昵㐴っ戴㔲搹㤸慦挶㌲挵〹㡥㘸㌲㡡㔳晡ㄱ㥣ち搵㜳戱ㄴ昶戱戸戸㤲㑣攳㉤㉣慤敢昹挰㄰㌳扣㌶ㄷ㍥摡㍣㌴㠱愱㑡搴㍥㌷㠷㈹ㄱつ愴愹ㄸ㑥ㄱ攷收戵㜶㥡〷㔱㝦㌰ㅡ㝦㠰昵㈲昸昳㥥㥢慣㈳㤱㑡㐹昳㉥㥡㘵改㝡㈷㘹㡥㠴㐶搲搴㈱戲㘸㡥㠲㔴搲扣搸㑥搳㥡㥢ㄷ㝡搲㘴㤵㠸ㅣ愷づ愱㐰㌳㠸㡥愴㜹㌸晡㙡㑢㡦攱挶㔱ㄹㅣ攵愴㐳搱〴㌶摦㐸っ愷㠷ㄲ戹㔸㌲㤵挶愷㥣㥣㙦㤱㘵ㅡ㡥愵挲㜹ㄸ㠵攲㌸ㄵ慡挷挲㌸㥢ㅣ㡥攱慣㝢㈶㡥㠳愵慣ㅥて戰搶㐴㑥挴㝡昸㘸つ㘸〲㘱㈵㙡㥦㥢ㄱ㈵戲慣〴㉢㑡㈴捤㌳敤㌴㕢ㄸ愵ㄵ㡤㍦㤰㠰〱晥扣攷㈶㡢㑤愴㔲搲攴㡦搸㘸㐷搳㤵扦㡢㈳㘴ㄱ〹㐵挷㐲㘴搱摣ㅢ昶㤲收〹㥥㌴㡦昳愴㌹㕡㡤㜳㍣㐲㠱收㍥攸㑢㥡㈷愰㙦㙥改搹㔴㌲㤵挵㌵㠹㍣㡥㤰㌲㘰ㅡ㡤攷〹㌲㠵㤳挶㍣㥥昷慤戴㑣戱㈷挰愹愵㐸〸愷㤱愳㌸㤲㑦攳㜸ち㈷㐶㠲昹㑣㥣㠷㥢愱㜸㘰㡣ㄹ㕥㕢〵ㅦ敤㐴㌴㠱戱㑡搴㑥㤳㔵㈹㤲戹㘵㈵慡㈹攲摣㕣㘲愷戹㥡㔱㑥㐷攳て㑣㠴〱晥扣㘹㑥㔲㑡㐹㜳ㄳ捤搶搰昵ㄱ搲㥣〲愵㥣㥢攷㐱㘴搱㘴愵㠹愴㜹戸㥤愶戵愵㉦昴愴㌹㕤㡤㜳ㄱ㐲㠱收っ昴㈵捤㡢搱㌷㘸㠶㘲㌸敤慢㐷㜲挹㔸㍣ㄷ㡤攴㘲ㄹ㝥捣搴昱挱㈸ㅢ㡤愴㜳挱愰敦ㄲ换ㄴ㤷㡡㜰ㅡㄳ捣㜱ㄵて户㔰㡣㈴㜱㌳挵㝣㉡㠳挹ㄹ攴ㅢ㔶㌲㌰搳っ慦㕤ちㅦ敤㌲㌴㠱㔹㑡搴扥愵戳㜴㐵搲戴慣挴ㅣ㡡㐸昳㔰㍢捤昵㡣㜲㌵ㅡ㝦愰〶〶昸昳摥搲攷㉡愵愴昹㈴捤㙥愴㉢㝦戱㈷㌰㑦㈹㙦㠶愸㘷㔹〵ぢ㌱昶㜲㔴㉣㜸晦㐰挷〸攷㥤㔱㈶攲㑥㈷慣挰挴㝤㜳昴攵挶昷昹换㑢昷晣捦㘲戱㈶㠲㍦攷挱㘷挵ㅣ扣敡晦㐳ㅣ捥㤱昶㕡ㄷ㐶摣〹㑦敤㔶扣攰㡡㠳昱㜲㠳㕥㈹㜶㜴攳㑥㌸㤶昴㙢㤸摡㠲㜲〹摣〰㜶㙥搳㌸敢敥愱㕢愹㌲㡡ㄱ敡㠶ㅤ挳摡㈵攳㌲㉤昸㈹㤸㔶㕤戹捤㙥戶晣㜰〳っ搴捤㐰㌱㠲户昷攸搷摥戳晤ㅥ㐲晦㜶改搴挶ㄶ摣㡡㐶捦愹㠸㉤昸捤㠰昲搲㌲攱昹ㄳ㈵收㝤㐲昹〳〸㡣㠶㥢搱㑣捤ㄱ㐰㝦㡦㕦㠳ㄸ㕦搷㉡㝦㑤㘵〷攸㠵挶㈲ㅣ摦敤㜸戵扥搱㐳㘷づ㡤㐵㉡㘶㘱㐵晣敥㌱ち戱㜳㐴捣㘰晣ㅡ搳〶〴ㄴ㠷㈰㌴搹ぢ敤㈰づ㜲㤷㌱挸㐴っ㈲愶㘱㄰づ挴㤹攴搷敥愶㌵㌷づ㈵ㄲ戵㘶㠷搱慡戲攸攰㌳〲㝥捥愱攰昱攵ㄸ戳㍢搶昸扦搲晣㍦㌰戶㉡愷㍣づㄱ㠳捥ㅤ㔷昱昶㡡㉢扥扡㘱慦㘱㤷摤扡挵晣㝦挵挵ㄷ昱㜱晤㤸挳戳㘵㑢㡥摣㙢挳ㄸ戱〸ㅥ挳㄰㐷㝢㠷捤扢㙣戸㈵㠹㠹㐸昲㔵晣㘰㠴敢搶ㄱ搵愶挲㜹敢㠸㐰〳㈲攱て搷㠴㤱㙦捦㌲挱㜲ㄶ㙥㜰㘲㍣㍣㌸换攵挴㝣㠸㉦戹ㄵ㘲〳㔰㌳㤶㝣て㐳㘶慥〵戱てっ㐹挳挰戹㠹搶㡢㉤敢ㄶ㕡㍦㘶㔸㔷ㄳ攷㥥愶戵㠱昳慦搰㔴ㅤつ㥢慥㐱㍢㐶㜹晣㙥㘸㉢攱攱〵㉤㠶㜴㍣愱㐵㑤㠵昳㜶ㄳ㠱ㄳㄱ〹㝦戸㜲㡤摣〱㡤㔵㉢ㄲ㕡ㄸㅥㄶ戴㘷㠹攱㜴愸っ㘸㉣㘵昱㍤㘷㘰㤸㌹㌴㥡㄰愳㑣っ〶戴捤戴㍥挳戲㕥㑤敢ㄷつ敢㠹戴摥捤戴㌶愰扤っ㑤搵ㅡ搸㜴つ摡㕡攵㔱っㅡ㕥㤴㝣摣戸愰昶捡挷㍦戸㘳㡣戸〴ㅥ㕥搰㠶㤹㙣㕣㌳㙤愸愹㜰摥愲㈲㜰ㄹ㈲攱て㘷㌵㤰㍢愰戱づ㐵㐲ㅢってぢ摡㕢挴㜰㌵㔴〶㌴ㄶ愷昸摥㌱㌰㘰㝢㡦㡢ㅤ㑤っ〶戴㌶㕡㕦㘳㔹慦愷昵晢㠶㌵㘶㕡㕣㙣㙦㕡ㅢ搰㍥愰㌵㡦ㄱ慣つ㤷㐵㈸㙡摥㔶摤㠸㑥搷㜰摥愴㍣㡡攱㌴㌶摣㝢ㅦ㍡攴搷ㄳ㈶晤㜰挳㕦挶㠸つ昰昰挲搹捦愴收挲搹搷㔴㌸㙦㜸ㄱ戸ぢ㤱昰㠷戳㌲㜸㔵挰㜹㉦㍡ㄲ㘷㙦㜸㔸㌸扦攰㑢摥〸㤵㠱㤳挵㈵扥慦っ㐰㤳㠶挶㔲愲㔷〱愰㙦㘸晤㠰㘵㝤㍦慤晦㙤㔸〳㝥㑡昸㑤㙢〳晥昷搰㔴㙤㠲㑤搷愰㍤慡㍣㡡㐱扢㘷挷ㄳ㍦搹敦㥥㌳挷搴㝦㍢昵㤵㕢愶㕤㍢㐶㍣〵て㉦㘸ㄵ㈶ㅢㄷ戴㜲㔳攱扣㐹㐶攰ㄹ㐴挲ㅦ㉥敢㈳㜷㐰㘳戹㠸㠴㔶ちてぢ摡ㄶ㘲㜸〱㉡〳摡昳㔸昲昱㠶挵搸摢㑤攱愶昸摢て昶户㠳㌲㘸挴㡢㤶昵㘶㕡㔷ㄸ搶㜲㌳晦挹戴㌶愰㜵㠳愶敡㌵搸㜴つ摡敢捡愳ㄸ㌴㜳愶㡤戱㌶摣㌶㜸㜸㐱晢㌷搲昱摣摢㝤㙢㉡㥣㌷搶〸扣㡦㐸昸挳㈹ㅦ攴づ㘸慣ち㤱搰扥㠶㠷〵慤㡡ㄸ㍥㠵捡㠰挶㔲ㄱ摦㔶〶㠶ㄹ㠴昶戹㠹挱搸ㄴ晢搰晡㌳换晡ㄳ㕡昷㌳慣㈵戴㡦㑤㙢〳摡㌶搰㔴㝤〳㥢慥㐱晢㔶㜹㜴っ敤晡㜶㘸㍦挳挳ぢ摡晢㈶ㅢ搷㑣㝢捦㔴㌸㙦挶ㄱ昸ㄵ㤱昰㠷ㄳ㔳挸ㅤ搰〴㔲㤷搰摥㠵㠷〵㙤㈷㘲㈸㠷捡㠰挶㡡㄰摦㈰㠵〱敦㤴㙦ㄶ㘰ㄸ㐲敢ち换扡㡣搶挳っ㙢㙣捣ㄱ昱慡㘹㙤㈰摥〵㥡慡敥戰挱㕦ㄷづ㐶㝡㈸㡦捥愰㔹〷㈳㝤攰㌱㡣㉦搵㜱㌰昲愲挹挶〵敤〵㔳攱扣㠱㐷愰ㅦ㈲㐹㘸扢㈳㜷㐰㘳㡤㠷㠴昶㍣㍣㉣㘸㝢㄰挳づ㔰ㄹ搰㔸昸攱ぢㄹㄸ㜸㐸㈸晥㙥㘲㌰收㑥㠴搶〳㉣敢晥戴㡥ㄹ搶㤳㘹晤愴㘹㙤㐰㑢㐰㔳㌵〴㌶昸敢〲戴愱捡攳㜷㐳ㅢ〱㡦㘱ㅥ搰ㅥ㌳搹戸愰㍤㙡㉡㥣㌷晤〸散㡥㐸ㄲ摡㘸攴づ㘸㉣攵㤰搰ㅥ㠱㠷〵㙤っ㌱㐴愱㌲愰戱扥挳㌷捥挲㄰ㄴてㄶ㘰㤸㐰敢㤸㘵ㅤ愱昵㐴挳ㅡ㠸㠳攲㍥搳摡㐰㍣ㄹ㥡慡扤㘰㠳扦㉥㐰摢㕢㜹㜴っ敤摥㌱て㍤摡㌸㙦昳ㅤㅢ挷㠸〹昰ㄸ收〱敤㉥㤳㡤ぢ摡㥤愶挲㜹愳㤰挰㐴㐴㤲搰㘶㈲㜷㐰㘳挵㠶㠴㜶〷㍣㉣㘸戳㠹㘱〶㔴〶㌴㤶㜱昸昶㌳㌰㑣㈰㠶㕢㑣っ挶摣愹愱昵㑣换㝡㍡慤攷ㄹ搶ㄲ摡つ愶戵〱㙤㝦㘸慡㙡㘰㠳扦㉥㐰㥢慢㍣㡡㐱㥢㝦搶搶戹㈱㈷ㅥ昳㤰〵敤㈰㜸っ昳㠰㜶㡤挹挶〵敤㙡㔳攱扣戹㐸攰㄰㐴㤲搰づ㐱敥㠰㤶㐶㕦㐲扢ちㅥㄶ戴㕡㘲挸㐱㘵㐰㘳戵㠶㉦慤㌰攰㡤攰昲〲っ㔹㕡敢㤶㜵㤶搶扡㘱㍤㡤㙦ㅢㄷ㥢搶〶攲〵搰㔴㉤㠲つ晥扡〰慤㕥㜹ㄴ㠳收㝡昷㙣㠱挷㌰て㘸攷㤹㙣㕣搰搶㥡ち攷つ㐹〲㡢ㄱ㐹㐲㙢㐰敥㠰挶晡ぢ〹敤㕣㜸㔸搰㥡㠸攱ㄸ愸っ㘸㉣捡昰ㅤ㘹㘰㤸捡㤹㜶㘶〱㠶ㄶ㕡ㅦ㙢㔹ㅦ㑤敢挵㠶戵㥣㘹愷㤹搶挶㑣㕢ち㑤搵㑡搸攰慦ぢ搰㔶㈹㡦捥愰㔹㌳㙤㌵㍣㠶㜹㐰㍢搱㘴攳㠲戶捡㔴昴㜶摣て㍥㜰〶㈲㐹㘸挷㈲㜷㐰㘳㤹㠵㠴㜶〲㍣㉣㘸㉢㠸㘱㉤㔴〶㌴搶㕥昸㡥㌷㌰㘰昳㡣㠸㍦㥡ㄸ㡣戹戳㤲搶攷㔹搶㙢㘸㝤愲㘱㉤摦㌶㡥㌲慤つ㘸㈷㐳㔳㜵〹㙣昰搷〵㘸㤷㉡㡦㡥愱搹㍥捡慦㠷挷㌰て㘸㡢㑤㌶㉥㘸慤愶挲㜹攳㤳挰㌵㠸㈴愱㥤㠱摣〱㡤搵ㄴㄲ㕡㌳㍣㉣㘸㘷ㄱ挳㑤㔰ㄹ搰㔸㘲攱㍢㐷㘱挰〶搷㔸㠰㘱つ慤㙦戶慣㙦愴昵㜹㠶㜵㌵㌷捦挳㑤㙢〳昱〵搰㔴㙤㠰つ晥扡〰敤㑥攵㔱っ摡搱㝤㙦㤹晣捥㔱㙢ㅦ戲づ㙥敦㠷挷㌰て㘸扡挹挶〵㉤㘷㉡㥣㌷㑢〹㍣㠰㐸ㄲ摡㘵挸ㅤ搰ㅥ㐶㕦㐲换挰挳㠲㜶〵㌱㍣ち㤵〱㡤㤵ㄴ扥㉢つっ㤸㍢㈹㜱愸㠹挱㤸㍢敢㘹晤㤸㘵扤㠹搶搷ㄸ搶搳㘹㝤愰㘹㙤㐰扢づ㥡慡愷㘰㠳扦㉥㐰㝢㕡㜹ㄴ㠳收晡ㄸ戵ㄹㅥ挳㍣愰捤㌳搹戸愰捤㌵ㄵ捥ㅢ慣〴㕥㐴㈴〹敤㘶攴づ㘸慣㡤㤰搰收挰挳㠲㜶㉢㌱扣づ㤵〱㡤〵ㄳ扥摢つっ㜲㉦㌵换挴㘰㐰摢㐰敢㌷㉣敢搷㘸㝤㤷㘱㡤㜳㜰㐱㌱捤戴㌶愰摤つ㑤㔵ㅢ㙣昰搷〵㘸敦㈹㡦㘲搰㄰㑤㍥慣㝤摡㈷昰ㄸ〶㤱昳攰㜶愲挹挶〵慤摡㔴㌸㙦捡ㄲ昸っ㤱㈴戴〷㤰㍢愰戱〴㐲㐲ㅢててぢ摡㐳挴昰㉤㔴〶㌴搶㐵昸ㅥ㌶㌰㑣攷〶户㑦〱㠶㑤戴晥户㘵晤つ慤ㅦ㌳慣攵挷愸㍤㑤㙢〳昱㕦愱愹晡ㄹ㌶昸敢〲戴㕦㤴㐷㌱㘸敡昴愴戵㜹㤶攱〳昴㌰て㘸㌱㤳㡤ぢ㕡搴㔴㌸㙦攴ㄲ愸㐰㈴〹敤ㄹ攴づ㘸慣㜴㤰搰挲昰戰愰㍤㑢っ㍤愰㌲愰戱晣挱昷㥣挲㠰戹㌳慡〰挳㘶㕡昷戴慣扢搳晡㐵挳㝡〶㘷摡㙥愶戵㌱搳㕥㠶愶慡て㙣扡〶㡤㠵つ搲愳㌳㘸搶㑣敢てて㉦㘸挳㑣㌶㉥㘸㐳㑤㠵昳收㉦㠱〱㠸㈴愱扤㠱摣〱㡤〵つㄲ摡㘰㜸㔸搰摥㈲㠶愱㔰ㄹ搰㔸攵攰㝢挷挰㈰㌷捦ㅤ㑤っ挶摣㘹愳昵㌰换㝡〸慤摦㌷慣昱搹㌳㈸戶㌷慤つ㘸ㅦ㐰㔳㌵〲㌶㕤㠳㌶㔲㜹晣㙥㘸ㄱ㜸㜸㐱敢㘷戲㜱㐱敢㙢㉡㥣㌷㡣〹挴㄰㐹㐲晢っ戹〳ㅡ敢ㄶ㈴戴摥昰戰愰㝤㐱っ慣ㅥ㌰愰戱㤸挱昷㤵㠱㘱ㅡて㌹㝡ㄵ㘰昸㠶搶愳㉤敢扤㘸晤㙦挳㕡ㅥ㜲昸㑤㙢〳昱昷搰㔴㑤㠰㑤搷愰㔵㉢㡦捥愰㔹ㅦ搸愷挳挳ぢ㕡㠵挹挶〵慤摣㔴㌸㙦㌲ㄳ㤸㠹㐸ㄲ摡慦挸ㅤ搰㔸㥥㈰愱㤵挲挳㠲戶㠵ㄸ㔸㑡㘰㐰㘳捤㠲㑦㔴愲攱㌵ㅣ散搳㝥晢摥㝥昵愰っㅡ㌱捦戲慥愱㜵㠵㘱㍤㤵搶㍦㤹搶挶㑣敢〶㑤搵㐱戰改ㅡ㌴㔶㈳㐸㡦㘲搰昰〵㕣㍣㌶戵㥦ㅡ捡挲挳ぢ摡扦㤱㡥昷昹㌴㔳攱扣㌱㑤㐰㐷㈴〹慤㈷㜲〷㌴㔶㈱㐸㘸㕦挳挳㠲㔶㐵っ慣〵㌰愰戱㌴挱户㤵挲㠰㤹昶㜹〱㠶㍥戴㙥戰慣ㄷ搱扡㥦㘱㉤㘷摡挷愶戵㌱搳戶㠱愶慡〵㌶㕤㠳挶愲㠳づ愱愹㌷〲㙢愶ㅤつて㉦㘸敦㥢㙣㕣㌳敤㍤㔳攱扣㤹㑤攰㔸㐴㤲搰〶㈰㜷㐰㘳戱㠱㠴昶㉥㍣㉣㘸㍢ㄱ〳㉦昹ㅢ搰㔸㠱攰ㅢ㘴㘰挰㤱㔷㕣扣㘹㘲㌰收捥㄰㕡㥦㘸㔹慦愴昵㌰挳ㅡ搰攲攲㔵搳摡㠰戶ぢ㌴㔵慢㘱搳㌵㘸慣㉤昸㕤搰慣㙢〴㙢攰攱〵敤㐵㤳㡤ぢ摡ぢ愶挲㜹〳㥣挰㜹㠸㈴愱敤㡥摣〱㡤㌵〵ㄲ摡昳昰戰愰敤㐱っ扣戲㙦㐰㘳愱㠱㉦㘴㘰〰戴愰昸扢㠹挱㠰ㄶ愱昵㘵㤶昵㈵戴㡥ㄹ搶昲㙤攳㐹搳摡㠰㤶㠰愶㙡㍤㙣扡〶㡤㈵〴扦ぢ㥡昵敥㜹㈳㍣扣愰㍤㘶戲㜱㐱㝢搴㔴戸㙥㥡㜳㌳㈲㜵㜶搳ㅣ晥〰㠵摥㈲㙦散㔲㠵攳㥣㡡㍣㝦戸愰㝢摥㄰戳㔰〰㍦㥡㔱㔷㕦㉦㝦㙦愲〷敥㜱搱扣㐸㙦㥥㠱㕢戹攰捥ㄶ㌵㜵つ收捦ㄸ攰ㄶ㉦扣㘵㠰扡㡢㠲㈶㝢㜴昶攵㘷㌷攳戶ち摤昲㔳㕢㜰ぢ㥥㕣㘵挳扥改搶㔶扤戹昱㝦攱〶ㄸ昸〵㄰晥㘲㈲ㅥ挶慤㉦㍣㝦㝣㠳扦慡攱㜹㔱㕥ㄲㅢ搵捥㘳〶㙥捥挲敡㠷㔲摥ㅡ攳㍦扢ㅢ㡦㙦㌴愶㤸晡攵昹㥣敤㘶㉦攵攲ㄱ慣㘲愳㙡昶戸㤲㉤㑣㤹㔵㉣摡ㄸ㑥搶戱㘸捡昰挳ㄳ戲㕡〷㡤㕦ㅢ〷㠹晣戵ㅡ搹㤴㔴戰ㄶ挳昹攲昸㜳㈸晣搱扡㤲㡡愵㜵戹搶㠵扥㠵㝡摤㠲㠵慤昸搹㤳敥㝣挵敡㔱扥〱慥ㅤ㤵㌲㜰搳攸搶㔰㥢㙥㙥㑥㉦慦㙣愸慤搷ㅢㄷ戴㉥慣慣㕤㠲捡つ摣愴〶㙦㤶㤵㤵㤵摡〴攴挳愱㔸戳㈰㔸㜲挰愸㕡戵㈹㤵㥡〷㈰攱㙣搵㠸愰㕣摣攷昹㜲㈷昳㜵昱攵戶扦搴愹ㄴ昱㠷㜹㡣㤷㉡㜸㜵㥦㉦㔷㍤挴㈶㜴攴㜰搳㘱㘹㈵挱ぢ昵㔲㍡挳㤴㑡捤㌳㤰摡㤲戸挳㌳㠹搹ㅣ戱㌰㠹晤ㅣ㐹昰㙡㜹㐱ㄲ㥢搵㜰㌵昶㈴㜸攱㕢㈶㌱搷㥥挴ㅢ㘶ㄲ扥㜹㤰㝡㑦㠶ㅢ㍣ㄳ摢ㅦ昶扥〳搰ㄴ㑥㠶㍦㐰㘲㈷挴慢搲〵挹戵愹㌴づ㠲愵㐵㠸ㄷ㤸㘵㜲〷㥢㔲愹昹捣㑣㑥㘳㜲攵攲㉡捦㐴㙡㌹㈲ㄳ㘹㕦㑤㘹㡡㙣慢改ぢ㘷ㄲ摦愸攱戲戰攴㔰㜲㌸㕥㤶㤵㐹攴㑣愹㥣㐱扦慡㈴㡣戹㜲戱㘷ㄲぢ㌸㘲攱㙡慡㜳㈴挱㙢愳〵㈴捡㌰㕦攵㜰㡢散㐹㜴㔳搲㝡㝢ㄲ㍤㈱戵捤㤵㜳㍤㤳㘸㜲㈷㜱愴㈳㠹㉡挴㈹㐸愲㡦ㅡ慥挵㥥挴㌶㑡摡㙡㑦㘲㐰㘱ㄲ愷㜹㈶戱搴㥤挴㜲㐷ㄲ㍢㌹㤳ㄸ愲㠶㍢摡㍥摣㉥㑡㝡㡣㈹㤵㉢㘹昷挲㈴㑥昰㑣㘲㠵㍢㠹攳ㅤ㐹散攱㑣㈲愲㠶㕢㘹㑦㈲愱愴慢散㐹㡣㉥㑣攲㈸捦㈴㑥㜶㈷㜱慡㈳㠹㌱捥㈴㈶愸攱㔶摢㠷㥢慣愴愷㥢㔲㌹㌱㘷ㄶ㈶搱散㤹挴㔹敥㈴捥㜱㈴㌱摢㤹㐴㡤ㅡ㙥㡤㍤㠹晤㤵㜴慤㍤㠹㐳ち㤳㌸摣㌳㠹ぢ摣㐹㕣攴㐸愲搶㤹㐴㔶つ㜷㠹㝤戸〵㑡㝡愹㈹㤵㜳愲愱㌰㠹㡣㘷ㄲ㔷戸㤳戸搲㤱㐴㤳㌳㠹ㄶ㌵摣㝡晢㜰㑢㤵昴㙡㔳㉡㔷挷戱㠵㐹ㅣ攸㤹挴㜵敥㈴慥㜷㈴戱挲㤹挴㑡㌵摣㡤昶㈴㑥㔶搲㥢散㐹㥣㔱㤸挴ㅣ捦㈴㙥㜵㈷㜱扢㈳㠹戳㥣㐹慣㔱挳㙤戰て㜷㠱㤲摥㘹㑡攵敡戸㑣㈵㘱散戶愷㜹㈶㜱㌷㐷㉣摣㙤摦敢㐸攲ち㘷ㄲ敢搵㜰昷摢㤳戸㑥㐹㌷摡㤳戸㔹㈵㘱散戶挷㝢㈶昱㄰㐷㉣摣㙤㍦散㐸攲㔶㘷ㄲㅢ搴㜰㥢散㐹摣慤愴㡦摡㤳㜸愰㌰㠹㍤㍤㤳昸慢㍢㠹㈷ㅣ㐹㍣攴㑣㘲㤳ㅡ敥㈹晢㜰㝦㔵搲愷㑤愹㥣㤸捦ㄴ㈶ㄱ昶㑣攲㔹㜷ㄲ捦㌹㤲㜸搶㤹挴㘶㌵摣㘶晢㜰㉦㉢改ぢ愶㔴捥㠹㌷ち㤳搸捤㌳㠹㤷摤㐹扣攲㐸攲㉤㘷ㄲ㙤㙡戸搷散㐹㝣愰愴慦摢㤳昸㑣㈵㘱㑣捣挱㥥㐹扣挵ㄱぢ㈷收㍢㡥㈴扥㜰㈶昱㡤ㅡ慥捤㍥摣昷㑡晡㥥㈹㌵㡥㈷㔴ㄲ挶挴摣摥㌳㠹て㌸㘲攱挴晣挸㤱挴ㄶ㘷ㄲ㘵㌰㤰挷ㄳ㥦搸㠷敢愶愴㥦㥡㔲戹㍡㜸〲㐵ㅥ㑦ㄸ㈴㝡㝢㈶昱〵㡣ㅣ㈴扥愲挸㜶㘴㔵㠵㝥攱昱〴〴㌲㠹㙦戰挰愱攴㜰摢㈸改户愶㔴㤲ㄸ㠰㡥㉤〹扦㘷ㄲ摦挳挸㤱挴㡦ㄴ搹㤲搸〹晤㠲㈴㠶㐰㈰㤳昸ㄹぢ㔶ㄲ扢㈸改㉦愶㔴㈶挱て昸戶㈳慢㔲捦㈴戶挰挸戱㍡〴敥㝤㘷㑦㘲て㤸ㄴ㈴ㄱ㠱㐰㈶㔱〶㑢㉢㠹㠴㤲㤶㥢㔲㈶㔱㌱〶搲摦晤戱㡦ㅥ㝤昰〱戹㕥捦昲搶㥣攳㜱㠳挷ㄱ昵昸昸昶㍢敥愷㔹㠱㐱挵㌸っ挶ㄸ㥡㡦㍤㉣昰㔹㌵挱㤴㔶㌲搵慡㙡搵攳㈷㉥㌱ㄹ㍤愶愸㜵愳挷㔴㔳愷㔵摡晤愷㉢て改㍦㐳昵愴晦㙣昴愴扦㐶㡦晤㤴扦摦敥㕦愳㍣愴晦㕣搵㤳晥晢㉢晦敥昴昸㠳昲敦㘱昷㍦㐸㜹㐸晦㠳㔵㑦晡搷㉡晦㥥昴㐸㉢晦㕥㜶晦慣摤愳㉡愷㝡㡣㈶ㄶ㈸晦㉡㝡搴㈹晦㠰摤㝦㤱昲攰㠸㔵昵慡㈷晤㥢㤴晦㔶昴㌸㔲昹昷戶晢户㈸て改摦慡㝡搲㝦愹昲敦㐳㡦攵捡扦慦摤晦㘸扢㐷搵㌱慡㈷㕦晦ち攵摦㡦ㅥ挷㉢晦慤敤晥㉢㤵㠷攴户㑡昵愴晦挹捡㝦ㅢ㝡㥣慡晣户戵晢慦戶㝢㔴㥤慥㝡㌲晦戳㤴晦㜶昴㌸㐷昹㙦㙦昷㕦愳㍣攴敢㕦慢㝡搲晦〲攵摦㥦ㅥㄷ㈹晦ㅤ散晥㤷搸㍤慡㉥㔵㍤㤹晦ㄵ捡㝦〰㍤慥㔴晥㍢摡晤搷摢㍤慡慥㔶㍤㌹晥㜵捡㝦㈷㝡㕣慦晣〷摡晤㙦㔴ㅥ㌲晦㥢㔴㑦晡摦慡晣〷搱攳㜶攵㍦搸敥扦挱敥㔱㜵愷敡挹晣敦㔶晥㐳攸㜱慦昲ㅦ㙡昷扦㕦㜹㜰挴慡㡤慡㈷晤ㅦ㔲晥挳攸昱戰昲摦搹敥扦㐹㜹㐸晦㐷㔵㑦晡晦㔵昹敦㐲㡦㈷㤴晦㜰扢晦㔳㜶㡦慡愷㔵㑦扥晥㘷㤵晦慥昴㜸㑥昹敦㘶昷摦㙣昷愸㝡㐱昵攴昸㉦㉢晦ㄱ昴㜸㐵昹㡦戴晢扦愶㍣㘴晥慦慢㥥昴㝦㑢昹敦㑥㡦㜷㤴晦㈸扢㝦㥢摤愳敡㍤搵㤳昹㝦愰晣昷愰挷㐷捡㍦㘸昷晦挴敥㔱昵愹敡挹昱扦㔰晥㈱㝡㝣愵晣挳㜶晦㙦散ㅥ㔵摦慡㥥ㅣ晦㝢攵ㅦ愱挷㡦捡㍦㙡昷晦㔹㜹㜰挴慡㕦㔴㑦晡㙦㔱晥㌱㝡昰㥤㑢敥晦攳㜶㝦扥㑢㔱㕡㈹晤昹敥㈴㝢搲㕦扥㙤㐰愷㈵㈰㔶㡦〰摦㍥攴㌹昲㈴ㄶ㜰㡥㕣扥㌹戸慣昸㈶㈱慤昶㌴慣攴㕢㠰换㡡㙦〵搲㙡㙦挳㑡敥攸㘹㌵ㅡ㝤昵〸㜰㠷㉦慤昶㌱慣攴敥摣㘵挵摤扡戴ㅡ㙢㔸挹㥤㌶慤ち戲攷捥㕢㕡㡤㌷慣攴慥搹㘵挵㕤戴戴慡㌶慣攴づ搸㘵挵ㅤ戱戴㥡㘴㔸挹摤慣换㡡扢㕢㘹㌵挵戰㤲㍢㔳㤷ㄵ㜷慡搲㙡㥡㘱㈵㜷㤹㉥㉢敥㍡愵搵っ挳㑡敥ㄸ㕤㔶摣㐱㑡慢㔹㠶㤵摣晤戹慣戸ㅢ㤴㔶晢ㅡ㔶㜲㈷攷戲攲捥㑥㕡捤㌱慣攴慥捣㘵挵㕤㥡戴㥡㙢㔸挹ㅤㄶ慤ち搶㈳㜷㕣搲㙡扥㘱㈵㜷㑢慥㔸摣㍤㐹慢〳っ㉢戹昳㜱㔹㜱㈷㈴慤づ㌴慣攴㉥挶㘵挵㕤㡤戴㍡搸戰㤲㍢ㄲ㤷ㄵ㜷㈸搲敡㔰挳㑡敥㉥㘸㔵㤰㍤㜷ㅢ搲敡㌰挳㑡敥ㄴ㕣戱戸㜳㤰㔶ㄹ挳㑡㙥晡慥㔸摣〵㐸慢㥣㘱㈵㌷㜰㤷ㄵ㌷㜴㘹㤵㌷慣攴㘶散ㅡ㤱㥢戳戴㕡㈸慤〲㙡扡ぢ㙥㥦昲攲搵〵摦ㄹㄷ慦挶挳户ㄲ户摥攵㈶㈹ㄵ攷㍢ㄴ摣ち愵攲扣㐲㐵㐰㠱㄰摣〲愵挵摡㐲ぢ挱㡤㑥㉡搶㌸ㄴ摣捥愴攲㕣㠷㠲㥢㤶㔴㥣攳㔰㜰㙢㤲㡡戳ㅤち㙥㐰㔲㜱㤶㐳挱㙤㐶㉡捥㜴㈸戸㤹㐸挵ㄹづ〵户っ愹㌸摤愱攰挶㈰ㄵ慢ㅤち捥㝦愹㌸捤愱攰㤴㤷㡡㔳ㅤち捥㜲愹㌸挵愱攰挴㤶㡡㤳ㅤち捥㘵愹㌸挹愱攰昴㤵㡡ㄳㅤち捥㔸愹㔸攵㔰㜰㤲㑡挵㑡㠷㠲昳㔲㉡㑥㜰㈸㌸ㄵ愵攲㜸㠷㠲戳㑦㉡㡥㜳㈸㌸攱愴㘲㐵愱愲晢晦〳㕣〴〴㐸</t>
  </si>
  <si>
    <t>㜸〱捤㥤〷㜸摣㔴昶昶㝤㕤㈶搶㈴挱㐳ち㉤㤴㔴㕡㐲㤸㕥㠰㔴㍢扤㐱㥣挰㉥捤㘸㘶㌴挴㠹㑢戰㥤㐶ぢ㤰㔰㐳敦扤㠵戶昴扡㜴昸㐳㠰㘵愹㑢㕢㤶扥㘰㔸㝡㠷㘵㤷晡扤敦㤵慥慣㤱㌴㌶㕥昶㝢㥥㥤㜸㙥㜴㑦扢㘷㝥扡搲捣㐸㘷愴㌲㔱㔶㔶昶ぢㅥ晣㥦㡦㑡㉥㙣㔹扦慡扤挳㘸ㅥ㕢摢摡搴㘴攴㍡ㅡ㕢㕢摡挷㑥㙡㙢搳㔷捤㙥㙣敦愸㠰㐱愰愱ㄱ晡昶慡㠶昶挶㠳㡤敡㠶攵㐶㕢㍢㡣慡捡捡慡慢戵㜲攸㌷户㥥㈱搵搱攸愵㔵戲㠱㔵㤹ㄶ㘰搳㠷㑤㌵ㅢ㡤㑤㤰㑤㕦㌶晤搸昴㘷戳ㄱ㥢ㅡ㌶㈱㌶ㅢ戳ㄹ挰㘶㈰㥢㐱㙣〶戳搹㠴捤愶㙣㌶㘳挳昱戵㉤搸っ㐱搳㙦㑢㌴ぢ㙡㈷捦换㉥挶慢愹敦㘸㙤㌳挶っ摤搳捣㜹㕣㈴㌲㌶㌲㌶㥥㠸㐴挷㠶挷っ慤㕤搶搴戱慣捤ㄸ搷㘲㉣敢㘸搳㥢挶っ摤㝤㔹戶愹㌱㌷换㔸戵愰㜵㠹搱㌲捥挸㠶㘳㔹㍤㥥㡥挴ㄳ㠹㐲㈶㤳敥户ㄵ㈲捦慤㥤扣㝢㥢㔱㘸晦㙦挵摣㥡㌱攷搵㑥ㅥ㍢搷攸昸㙦挵摣〶㌱ㄱ戲慥戵㔹㙦㙣昹㉦〵慤攲㍡㑤搴ㄹ戹㐶慥㝣挳㘸㙢㙣㌹㜰㉣搲㉥〲㡤㕥㙡散愴昶昶㘵捤㑢㌹㡦㙡㡤愶愶昹㐶㐱慥昴收扡昶㡥摤昵戶收昶㝥捤攴㘷戴ㄹ㉤㌹愳㝤愳收㈹㉢㜳㐶㤳㘵搸㕥摤扣愷摥㌶㔷㙦㌶㉡戹㔰搳㙣慥挳ㄹ㜹愳愵愳戱㘳㔵晦收㠵敤挶㝣扤攵㐰㠳㈶㔵捤搳㤶㌵收㐵㘵㈵晥捡㉡戶昳换㑣慥㈸攴搳㕣扢㐸㙦敢㤰㍤慥挲㠸㥦慤㘳扡挸㔷㔱㤴ㄷ愷搴㔰㤷ㄷ搷㔹㝤㘳昳㉣愳慤挵㘸攲㈰㕣㤳愳㕤㐶ㄲ㤰戹ㅥ㙣㔲敡攵㜰㉤㠹扥搶挶挷搷挲㔱〲㐳搱㡣㥦摢摡搶㡣〹㌹挷搰㕢挶敤ㄴㅥㅢ㡥㠴愳改㘴㉡㤲㑥㐷㤳昱㜰㉡㤳㐸㡦愹敦挸搷ㄹ换挷㐱ㄷ㡥挴㘲㤱㔸㌸ㄵ㑦㘴㌲攱㜴㈶㤱㠹㘹挳㄰㐳ㅢ捥㘸㈳搰㔴㑣㑦㈵戵㤱ㄴ㡤㐲㈳㉡㕦挵づ挰㌹㉣㌷挲昲〶扤扣㈱㕢摥㤰㉢㙦挸㤷㌷ㄸ攵つ㠵昲㠶〳换ㅢㄶ㤵㌷㌴㤶㌷㉣㉥㙦㔸〲ㅢ昵愸敥搳愷摣㝡ㅣ㜷搰摡㙦摦㍡攸晥㠹㜷摥搱昰搲㔷㌳㔷㐵〴户㜹戹换搸づぢ㘳㥣㉦㈳㍣㌶ㄲ㜵㘴㥤挹㈴挲愹㘸㍡ㅡつ㈷攳㤱㔴㌸㤶搱戶㠷㠷戶〳㥡挰㡥っ㌲㉤㥤搲㐶㔳㌴〶㡤㄰㉦㈰㘹㈶扥㌸戳㜸敦挰愵捦捣戹㌴搸昰㔳㕦敤散ㅦ〴㜷㌰㜲挴戱㔸昸慤攰㜶收㠰㘱㌴㠱〸挳捥〶戸㈸㐵㌱㌴㐲㍣㘵攵戰搱攷戳〷㝣晡捡㘹㌳㙦㕦戲晢挹戹㑦㉦敥㈷戸㝦㤳㌹㈴戰㔰㤴〳搷㑦㈲ㅣ㐹㘴攲㤹㘴㉡㠹㐷㈴㤹㠸㍢㌰㐰ㄵ㑦㐴攳攱㌴㔴〹㤸㐵㈳㕡㤲〳愶搰〴搲っ㍢㉤㥤搰㌲ㄴ敤㠲㐶㠸㐷慤ㅣ㔶㑤搸㜸搱㠰㙢㜶㥣㜸捥戹㌷愶ㄳ㘷扣㜹㡣攰敥㔵收戰ㅢㄶ㝡㐷㝥ㅣ挳㡦㐷ㄳ㤸挰㈰㔳㐰㝥㈲㐵㤳搰〸昱㠰㌵㘲摢晢㠹昱㜷ㅣ㕤㌷攷㥣搷摥慥㕥扢㘰散ㄸ挱捤㕡㡥㔸㡢㠵摦晡慡敢㌸攰ㄴ㌴㠱愹っ㕢㡢㔷㍤㡤愲改㘸㠴戸搳捡攱㠸㍢㑥扤收搸㑢㜶慦扢㙢摡戲㔳扦㜹昵摣敢〵摦㑡㘴づ㌳戱搰扢㔷㍤㡢攱㘷愳〹捣㘱㤰愹㜸搵㜳㈹㥡㠷㐶㠸㥢慤ㄱ㥦搰㤶晥㜰㜰攱慥摡㡢ㅡ㌷㙣戸㙤挱挳㜳〴摦户攴㠸㝢㘰愱㜷㈳捥㘷昸㝡㌴㠱〵っ㌲ㄳ㈳㉥愴㘸㑦㌴㐲晣挱ㅡ昱捣㔳㐶攷㜷ㅥ㍦㜲攲挹挶换㤵㥢扦㌲昳㐲搱㤷挶㜸〶㝥㠷愶㠸昳㝦戰㙢昸㍤㘲㘸㝢㌳摡㍥㘸㉡愶㘲㠶敦㑢搱㝥㘸㠴戸摣捡㘱搸挴㤹㜵㑦㉦㍥㙦收㜱攷ㅣ昵㔸晦㈳㍦晣愳攰㝢戴捣愱〱ぢ扤㝢搵〷挰㐳搳搱〴戲㘸㉡㘶攰㔵攷㈸捡愳ㄱ攲〲㙢挴戵㕢捥㍣晦攳扡晢㈶㥥ㅥっ挶戶慦ㄸ扤㥤攰〷〲㌹㘲〱ぢ㐵慦晡㍦搸愶づ攴㠰㡢搰〴ㅡㄹ戶づ戳㙢㌱㐵㑢搰〸㜱愶㤵挳戲㕢㐷っ㝡㘸㘱晢散㉢摥㝣㘸昸ㄵㅢ㉥㈹〸㝥ㅥ㤱㌹㌴㘳㘱㠲㜳㙦㐶昲㘱散㜰攳㤹㜸㉣㤶㐸㐵愲愹㔴㌴㤵㜰㙥搸戱㜴㍣ㅣ㐹愷攲攱㑣㌲ㅡ㡦㈶挲ㄹ慤㠵㈳戶愲〹㉣㘵摣改愹戴㜶㄰㐵㙤㘸㠴㌸挹㑡攲愹㥤慦摥攷㜳散㑣㑦晢扦㙦捡扥挸搴㝥㈸昸㜹㐸㈶搱㠱㠵摥愱㕦挶昰换搱〴㔶㌰挸㉣愰㕦㐹搱㉡㌴㐲ㅣ㘳㡤昸㔱攳挱攷㝣㘶昴㤹㜲散ㅤ㡦捦㝤㜲㠷搷户ㄱ晣昰㈵㐷㍣〴ぢ扦ㄵ晤愱ㅣ昰㌰㌴㠱挳ㄹ㜶㍡搰慦愶攸〸㌴㐲慣戶㜲戸㜷㝣捤ㄳ㐳捦㑤㑤戹晡搹晢ㅥ㕦㜸搶攲㤹㠲㥦晤㘴づ㐷㘱愱㜷慦㝡つ㍣戴戵㘸〲㐷㌳㐸㉤㕥昵㌱ㄴㅤ㡢㐶㠸㤵搶㠸挳㕦扥㌵㜰搸ㅢ㠳㘶摥戰㜸摤愶戳敦扣散㜰挱て㥡㜲挴攳戱搰扢ㄱ㑦㘰昸㜵㘸〲㈷㌲挸㙣㡣㜸ㄲ㐵㈷愳ㄱ攲㈰㙢㐴敤㤱愶㍦㕦昸搱㌵㔳㙥㡡摦戵敤㔷㜷ㅥ㌴㐲昰㔳慤ㅣ昱㔴㉣晣㔶捥愷㜱挰搳搱〴捥㘰搸愹攰㝣㈶㐵㘷愱ㄱ㘲戱㤵挳㝢挱摣昷㠷晦㈵㌲晢搲昵㜷愷〳㐷㔴㝥㉤昸愱㕡收㜰づㄶ㝥㙢づ攷㜲挰昳搰〴捥㘷搸㤹挸攱〲㡡㉥㐴㈳㐴捥捡攱慢攸ㄱ攵攵㡢㤶捦戸昶挱㑢慥戹改搴㠹㌷㡢挱㌴挶㌳㜰㌱㥡㜱捥捤っ㕢ㄹ摥㌱㤳昸㝣㠰て㌶愹㜴㉡㤶㑡戹摥㍤ㄳ戱っ摥㘰㤳㠹㑣㈴㤱㑣挴搲摡㈵〸愱㕤捡㘰㤷愱愹㤸㤲㡡㙢㤷㔳戴ㅥ㡤㄰晢㕡㈹㡣搹攳愵挳戵㝢晥㌵㜳捤ㄶ㌳㍦㕣扢㜲㐵㝦挱㙦ㄴ㌲㠵㉢戱昰㕢㌱㕣挵〱慦㐶ㄳ戸㠶㘱㘷〱挳ㅦ㈸扡ㄶ㡤㄰ぢ慤ㅣ㜶㥤昳户ㄱて捥㙡㤸㜲晦㈹摦㕤昸挲㌷捦敤㉦昸㠵㐶收㜰㍤ㄶ㝡㌷〱㙦㘰昸ㅢ搱〴㙥㘲㤰㍡㑣挰㥢㈹扡〵㡤㄰㜳慤ㄱ晦敦㤴捤㉥摢㜴挴㜱㜳㙥搴ㄶ㥤摤扣昹扤つ㘲㌳ㅡ攳ㄹ戸つ捤㙦〴㝦㍢㐲㘸㜷㌰搸ㅦ搱㔴捣〲昸㍢㈹扡ぢ㡤㄰搳慣ㄴ摥晤㜱换ㄳ捦摢敦挸改㜷㕦㜱晤搱晦昸㜶改㍦挵收㌴挶㌳㜰て㥡摦ち晥㕥挴搰敥㘳戴晢搱攰慤㈶愱㍤㐰搱㠳㘸㠴㤸㘸攵戰昰收㑦ㅡ挷摤昸搳挴㔳㉦㉣㕢晦㘳愸昵ㄴ戱〵㡤昱っ㍣㠴收㌷㘲㜸ㄸ㈱戴つっ昶〸ㅡ扣扦挶戵㐷㈹㝡っ㡤㄰ㄹ㉢㠵㔹敦扥晦慦㘷㐶㙤㌷㜵晤㐷㉤愱㕣㙤摦㕢挵㄰ㅡ攳ㄹ㜸ㅣ捤㙦挵昰㘷挴搰㥥㘰戴㈷搱攰昳㕣㐲㝢㡡愲愷搱〸ㄱ戵㜲昸攲㠱昹㤱搱摢摣㌲攵散昱搷昶㕦㍤昲扣搵晤㥥㠵㝡て敢敢㐸㕤㥢扥〲㕦昰扡扥㍢攲ぢ㌳晦昵晣愵ㄹ摦㤹ぢ㠹㐲慡㄰㠹攴ㄳ㘱㍤愶㔷つ㐳搸㕦晢敤㡣敦㍣晤ち㝢㌵戶攴㕢㔷挸慦㙢㕢㑥搶摢㡤慥㙦㙦愳㉤摤攴搶㘵㉤昹昶㈱晥捡晡づ扤挳搸挲慤敢ち攲㜱慢挷㤷㔹愳㕤㡥户戵摢㙤㑦扤㘹㤹㌱㘹㘵愳愹摥捡愵挶㔷搹搶㙣㘹敤搴㌶攳㈰㕢敢挹㘸ㄲ㡥戵㉣㤷戱㍤慦搲㔴㤹㜹つ慤㕤搴摡㙥戴挸昴㐶㌷敦摥㤸㕢㘲戴搵ㅢ㍣㔲㘳攴攵㑢ㅤ㑣㤵昵㝤㝡昴扣ㄶ扣㔰㝣㐳捥て㜷㑡ぢ㔳㔶㜶ㄸ㉤㜹㈳㡦㝣㤷ㅡ㙤ㅤ慢ㄶ攸搹㈶㘳㤳㈲ㄳ㜳㑣㈸㌶㉦ㄲ㑦㙤捤㉤㙢慦㙤㙤改㘸㙢㙤㉡搶㑣捡㉦搷昱ㅤ㍥㍦愷㌵㙦攰㉢㜸㈵ㅦ㘵愲慣愲㐲㠸戲ㅤ晤扥〷㌳㙥晢㔸戹㈲ㅣ慢㜸㉢慣昳捤㡡愷摤搸昹㜸㜵㜸ㄵ㑤〶攷㘴昹挸ㅥ㠲挹戸っ戳㐳㘹㐳挷㙢攲㘱㉤㕡㙦㕦摡㕡收㘸慦戹晦扦挶攵攵〳慤㔷㍦㘵㌹㡥㜳㑣搷㕢昲㑤㐶㕢户〷攵〴㌳搲晥㠲愶㙡㘷㙣捤㈵改㔵挲㐲慣ㄴ慢慡㔶㌴收㍢ㄶ〵ㄶㄹ㡤〷㉥攲愷㐸ㅣ戸慢慥㈶㕡捦㐳㝢ㅥ㈲敤〵㌶㉦愲〹〶换〲㉦搱㈸㄰搴晥㙡昶慢㠶攳晦摥ㅦ㐱㈹㠷㤷㈶㡦搸攰昰㕡㝢㔵昳搴搶戶昶㡡ち扦㔷㌹㕤㙦㕦搴挱改搹扤㤲昱㕥㘶昳㌷㌴㔵㈳搱昴㜸㠰愶〶㐶㤵㍣づ搵扦戹捥㈸攸㌸晡㈷户㙥愱㔷㌵㥢〷㤴敡㡣昶㥣挶㈳㑦㌳戰慤慣っ㘰〹ㅢ㝦扦㘶捥㝥㘳㘵㐷㥤摥愱昷㘹挶㌱㉣慣㈵つ㐶愳愵㤷戹㐴捦晥㔲愶扣㠳㔶てㄱ㐲㜲搱ㄱ愵慦ㄴ㤸㤱戰攱㘰㝢㈹慢戰摡敥㕦〴㜲摦ㅡ㉦㈲攰㥥攸挵挷愲㜰㠸㉣㍦捤㘸㔹戰㙡愹搱㑥昳敡㐰户㈸摤㥢ㄷ㠳捤换㘵ㄷ㜶㌴㌶戵㡦㐵愶搳摡㕡㤷㉤晤㙦挶㘱㉣敤ㄵ㌴敡㔱戵㉤㘶昱慦㝦㑤挰㔵搶㘷㌹搷㑤㐳㐳㔹㌵愳㔱愲㡤㘰挳搹㡡㘰扦攰㍦昹搰摥挰㝦挱敥㜴㔵愳㘰搱㥢攳㜶㔵戰敦搷っ㐲ぢ摡っ㜹㈴戲㕡㜶㐰扢㝦昳㕥慤㙤㑢戲慤慤㑢㌸㥦㌶㤲扤昶㐵㠶搱挱愳㝢㝤慤愳㤹昲愸愵㄰ㄵㄵ㐵挷攰ㅣ㠷〱户㐱晣挰摢㘸晡㑦㙡㙡ㅡ慡㈲戶〷摥㠱愸〲挷ㄹ〳㥤㑣㘰挶攴㌹㐳户㡦散㌰㜶㘵㔳晢㑡戱㈵㕥㌱㡦㡥摤㝢摤昲扢㕦ㅢㅣ㥢㜱昵晡挷ㅥ扦晢愱搵㉦㡡㈱㤶挲㜳愰㙥㝢挴ㄸ㠶愷昶て㌴㘲㜳㤸㜱㑦㠲攵攲㠷昶〱晡摡㠷㙣㍥㐲㠳晤㠱㈴㡣摤挱㈷㘶㔷散㠰晦戹㑢搰㍥㘵昳ㄹㅡ㌱ㅡつ㌷㐸敤㜳㌴敡㈱㐲㠸捦昵㉣搷搵㡥㄰㝢搷搵搷㤰〶戵㙥㜴㘲っ㉣戸扥㌴昲搱㐸㐴㈳つㄱ㐰㘰㕦〰㔵㤶挲㜳摣㜰㘷戸㐹〰㍦搲扦〲㘶晥〰㝥收ㄸ〴愳㜱㤶㌹〰㤴㥢㕤ㄱ㠶㑥〲愸㠰㐰攳ㄹㄵㄱ㠵㐸〲愸㐲㑦㍤挴昷㍦㍢〰㐴㈰昶〲搰ㄸ㔳敢㐶㈷㘲昰昳〳昰〵㠲晢〲昸摣㔲㜸づ㕡㈶ㄱ㘹ㄸ戳ㄸ挰㤴㍦㠵㤹㍦㠰㐱㔰㙢㠳搹㙣㠲挶〱㘰㌳戳㉢㔲〸㈲〱㙣㑥愳㉤搰㠸っ㐴ㄲ挰㄰昴搴㐳扣敢〴㤰㠶搸ぢ㘰ㅢ挶搴扡搱㠹㕤攰攷〷攰搵㔲〰㕥戱ㄴ㥥㈳愶攳㄰㘹ㄸ戳搸㥥㈹扦㕣ㄲ挰㡥㔰㙢愳搹㡣㐱攳〰㌰搶散㡡昱〸㈲〱散㑣愳㌰ㅡ㌱ㄱ㈲〹㈰㠲㥥㝡㠸㘷㥣〰㈶㐰散〵㤰㘰㑣慤ㅢ㥤㤸〴㍦㍦〰㡦㤴〲戰挱㔲㜸づ攰搶㈱搲㌰㘶㌱ㅥ㠳㡡㠷㑡〲㤸〸戵㌶㠹捤㘴㌴づ〰㜵㘶㔷㑣㐱㄰〹㘰ち㡤愶愲ㄱ㍣㜸㉢〱㑣㐳㑦㍤挴㕤㑥〰㔳㈱昶〲㤸挵㤸㕡㌷㍡㌱ㅤ㝥㝥〰㙥㉣〵攰〶㑢攱㌹㝡㍣ぢ㤱㠶㌱㡢〵㑣昹扡㤲〰昶㠴㕡摢㡢捤敦搰㌸〰散㙤㜶挵㙣〴㤱〰昶愱搱扥㘸挴㕣㠸㈴㠰晤搰㔳て㜱戹ㄳ挰ㅣ㠸扤〰㜴挶搴扡搱㠹㜹昰昳〳㜰㙥㈹〰攷㔸ち捦挱散昹㠸㌴㡣㔹㉣㘶捡㘷㤵〴搰〴戵搶捣愶〵㡤〳挰㔲戳㉢敡ㄱ㐴〲㌸㠸㐶㙤㘸挴㐲㠸㈴㠰㜶昴搴㐳㥣攸〴戰〰㘲㉦㠰ㄵ㡣愹㜵愳ㄳ㝢挲捦て挰㔱愵〰ㅣ㘹㈹㍣挷搶㝦㡦㐸挳㤸挵ㄱ㑣㜹㜵㐹〰㐷㐱慤慤㘱戳ㄶ㡤〳挰㌱㘶㔷散㡤㈰ㄲ挰戱㌴㍡づ㡤搸ㄷ㈲〹攰㜸昴搴㐳㉣㜷〲搸〷㘲㉦㠰㤳ㄸ㔳敢㐶㈷昶㠳㥦ㅦ㠰愶㔲〰㤶㔸ち捦㠱晤〳㄰㘹ㄸ戳㌸㥢㈹㌷㤶〴㜰㉥搴摡㜹㙣捥㐷攳〰㜰愱搹ㄵ㍡㠲㐸〰ㄷ搱攸㘲㌴㈲〷㤱〴㜰〹㝡敡㈱づ㜰〲挸㐲散〵戰ㅥ昶㐱慤ㅢ㥤挸挳捦て挰㥥愵〰㉣戴ㄴ㥥昳っ㍣㌵㌰㡣㔹㕣捦㤴敢㑢〲戸ㄱ㙡敤㈶㌶㌷愳㜱〰戸搵散㡡㐵〸㈲〱摣㐶愳摢搱㠸挵㄰㐹〰㜷愰愷ㅥ㘲愶ㄳ㐰㈳挴㕥〰㜷㌳愶搶㡤㑥㉣㠱㥦ㅦ㠰㠹愵〰㑣戰ㄴ㥥㤳ㅣ㉤㠸㌴㡣㔹㍣捣㤴挷㤵〴昰〸搴摡愳㙣ㅥ㐳攳〰昰戸搹ㄵ慤〸㈲〱晣㤹㐶㑦愰ㄱ〷㐱㈴〱㍣㠹㥥㝡㠸戸ㄳ挰㔲㠸扤〰㥥㘵㑣慤ㅢ㥤㘸㠳㥦ㅦ㠰ㅤ㑢〱搸挱㔲㜸㑥戰㉣㐳愴㘱捣攲㙦㑣㜹扢㤲〰㕥㠵㕡㝢㡤捤敢㘸ㅣ〰摥㌴扢㘲㌹㠲㐸〰㙦搱攸敦㘸挴㑡㠸㈴㠰户搱㔳て戱戵ㄳ挰ち㠸扤〰摥㘳㑣慤ㅢ㥤㔸〵㍦㍦〰㠳㑡〱ㄸ㘸㈹㍣攷㝢づ㐵愴㘱捣攲㌳愶扣㜱㐹〰㕦㐰慤㝤挹收㉢㌴づ〰摦㤸㕤㜱ㄸ㠲㐸〰摦搲攸㥦㘸挴㙡㠸㈴㠰敦搰㔳て㔱敤〴㜰㌸挴㕥〰㍦㌰愶搶㡤㑥ㅣ〱㍦㍦〰㍦晦㔴攲愳昰㑦㑡攱㍥搹戴〶㤱㠶㌱㡢捡㜲愴晣〳捣晣㍦ち〷愰搶晡戰愹㐶攳〰㄰㌴扢㘲㉤㠲っ㘷愰扥㌴敡㠷㐶ㅣ㠳慥〴搰ㅦ㍤昵㄰㕦㘱っ晢换搰搱㄰㝢〱㙣っ晢愰搶㡤㑥昰㠴㤶ㅦ㠰て搴敢㜴㝦ㅢ㝣摦㔲㜸捥㝤㥤㠰㐸ㄲ挰ㄶ㑣昹扤㤲〰戶㠴㕡摢㡡捤搶捣慥敢摢攰㔰戳㉢搶㈱搰㜰扥㥣㘱㌴ㅡ㡥㐶㥣㠴慥〴㌰〲㍤昵㄰慦㍢〱㥣〸戱ㄷ挰㜶戰て㙡摤攸挴挹昰昳〳昰㝣㈹〰捦㔹ち捦愹戸搳㄰㐹〲〸㌳攵㘷㑢〲㠸㐲慤挵搸挴㤹㕤ㄷ㠰愴搹ㄵ愷㈳搰㜰扥㥣ㄴ㡤搲㘸挴㤹攸㑡〰ㄹ昴搴㐳㍣收〴㜰〶挴㕥〰攳㘰ㅦ搴扡搱㠹戳攰攷〷攰扥㔲〰敥戵ㄴ㥥昳㠰攷㈲㤲〴㌰㤵㈹摦㕤ㄲ挰㜴愸戵ㄹ㙣㘶㌲扢㉥〰戳捤慥㌸て㠱㠶昳攵捣愱搱㕣㌴攲〲㜴㈵㠰㜹攸愹㠷戸搹〹攰㝣㠸扤〰敡㘱ㅦ搴扡搱㠹ぢ攱攷〷攰慡㔲〰慥戴ㄴ㥥㤳㤰㤷㈰㤲〴戰㉦㔳㕥㕦ㄲ挰晥㔰㙢つ㙣づ㘰㜶㕤〰戲㘶㔷㕣㡡㐰挳昱搴㜲㌴捡愳ㄱ㤷愳㉢〱ㄸ攸愹㠷㌸摦〹攰㌲㠸扤〰ㅡ㘱ㅦ搴扡搱㠹昵昰昳〳㜰㙡㈹〰愷㔸ち捦㈹搰慢㄰㐹〲㘸㘳捡㈷㤵〴搰〱戵戶㡣捤㜲㘶搷〵㘰愵搹ㄵ㍣昳㌹㥣㉦㘷ㄵ㡤づ㐶㈳晥㠰慥〴㜰〸㝡敡㈱搶㍡〱㕣〳戱ㄷ挰㙡搸〷戵㙥㜴攲㕡昸昹〱㌸戸ㄴ㠰㔵㤶挲㜳晥昵〶㐴㤲〰㡥㘳捡㉢㑡〲㌸〱㙡㙤ㅤ㥢ㄳ㤹㕤ㄷ㠰㤳捤慥戸ㄱ㠱㠶昳攵㥣㐲愳㔳搱㠸㥢搱㤵〰㑥㐳㑦㍤㐴㡢ㄳ挰㑤㄰㝢〱㥣〵晢愰搶㡤㑥摣〲㍦㍦〰昹㔲〰㜲㤶挲㜳㍡昸㜶㐴㤲〰㉥㘶捡㝡㐹〰㤷㐲慤㕤挶收㜲㘶搷〵攰ち戳㉢敥㐰愰攱㝣㌹㔷搲攸㉡㌴攲㑥㜴㈵㠰慢搱㔳て昱㍢㈷㠰㍦㐲散〵㜰ㅤ散㠳㕡㌷㍡㜱ㄷ晣晣〰捣㉤〵㘰㡥愵昰㥣㡣扥ㄷ㤱㈴㠰摢㤹昲慣㤲〰晥〸戵㜶㈷㥢扢㤸㕤ㄷ㠰㝢捣慥戸て㠱㠶昳攵摣㑢愳晢搰㠸〷搰㤵〰敥㐷㑦㍤挴㘴㈷㠰晢㈱昶〲㜸〸昶㐱慤ㅢ㥤㜸㄰㝥㝥〰搲愵〰愴㉣㠵攷㑣昸挳㠸㈴〱㍣挱㤴ㄳ㈵〱㍣〵戵昶㌴㥢㘷搰㌸〰晣挵散㡡つ〸㌴㥣㉦攷㌹ㅡ㍤㡦㐶㍣㡡慥〴昰〲㝡敡㈱挶㌸〱㍣〲戱ㄷ挰换戰て㙡摤攸挴㘳昰昳〳㌰扣ㄴ㠰㘱㤶挲㜳ㅥ晥捦㠸㈴〱晣㥤㈹㙦㔳ㄲ挰㍢㔰㙢㥤㙣摥㘵㜶㕤㌳攰ㅦ㘶㔷㍣㠱㐰挳昹㜲摥愷搱〷㘸挴㔳攸㑡〰ㅦ愲愷ㅥ㘲ㄳ㈷㠰㈷㈱昶〲昸ㄴ昶㐱慤ㅢ㥤㜸ㅡ㝥㝥〰晡㤵〲搰搷㔲戸㡢〰慡晥㠲㐸扤㌸㜹摢㤷〹ㄷ昶㙣㌴㔶昰㙣搳㐶〵ㄴ㘸搷㉥㙢敦㘸㤵愷挶晡ㄷ敡㕡攷戶㜶搴㌵戶㉦㙤搲㔷つ㉣㔸ぢ㝢㉤㌲㕡㜰攲扡つ攷慦㕤戲搶愵㑢㡤扣㔶愸㙦㕤搶㤶㌳㘶搴晤㉦㥣搸挶敢挳慡㤳攷戴换〵ㅥ晦搹戹㕡㠴㄰㤸㈵㜸㤴㔵㍤㡦㠰敥㔳㙥戲㑣摣㜱㝡㕣㉥㠶㘰㔸搳㐵㜴㐱㘳㐷㤳搱户㈰㑦㑤换攵敡〲㈸愲ㅡ㈰摦愷戰㘰ㄱ㑥㐵搵昵㉦㑣㙢㙢捣㌷㌵戶ㄸ㕣ㄹ㠳㑣搳搹挶㠱㌸昳扦㝢㙢㝢㈳㉢昲晢ㄷㄶ戴改㉤敤㑢㜹ㄲ㌳户㙡㐰㔱㑦㥥敤慣㉡㑣㙥㙣㘹挷㌰㜲㉤㜲戹愶㔰扦愸㜵〵㝥ㅣ戲慣戹㘵㥡扥戴晤㝦㘲慤〸慥ㄶ昹㤰慢㐶㤴㡢昲㜲㔱㕤㕥晤㥦慥㥦挰㍦戱㡤つ㌴㑢捦㠶㘲㥥㜶戴㌵㘶㤷ㄱ㤸ㅣ㈳㡡戶㤲㡤㕣㠷㘵㔵㉦㘰挹㝤扡搲戱ち㕤戵〶捣戵攸㐷て扥愷扤敤㕦摣㙣〵㜳敤㍢愴搳敦㕦㘸㘶㑥㕢㌸愳慢ち攷㌷晤㝣愵敡㐵㐴晥搵㐵て㠳㘱扣㤱㌹㠵㔸〸挱ㄹ㠵㉤ㄳ㌳㠱㍤昷戴っㄶ愴つ㘷攸㐶㕤㡢㔳㜱摥扣㕦㘱戶㥥㌵㥡㜰扡扦㔹敦搸挸散戰敥〲㍦㙦㘸户㜴戵慤捤捤㍡愷ㅣ㝦愴㔱㥦搳㥢㡣敡挲愴㘵ㅤ慤㜳ㅡ㕢戴〲ㅡ㌹㉦㉤㤱扥ㄲ㈲㝤愵㜹㘲扥㌰㥦㘵㐰㜲㤹戱㕡て搴摢ㅡ㍢ㄶ㌵㌷收慡搹㘱愹捥晦挴㕣挵挶㕦〹㤸敡愱昶㈵敥㌳晤收昹㜶慣敥戱㈸㡥㈱㍡慥㝥捣攸㜲ㄱ挰㍦昱ㅦ㔶㠹㘰挷㈳摦㔰戴敦ㄱ慤ち㑦〸慣㡤攷ぢ㜹㉡ㄶ㤲㉦㔶㐳㈲㜷㑥攲慦㌴挰㔳晢〱愶㕣攰戳昲㘵㌴摤㤶㄰昴㠱㐱㜰㜶慢㥥㥦慡攷昰㠳慢㍥搶捦慤慡戱㙡戹慢㘹ぢ戱愸愳ㄶ㜵㐲愸㍦㕡摥㤸㌷摡慡㈹愸挷捦挹㉡㔹づㄲ㌰搷㈱㑥㙦㔷㤴㔵㔵昵慤昶ㅢ㙢㠶㡡㌵搲㍡㔵敥晣戹摡っ㑦晣㑦昶㐸㑦攰慢つ〶㉢搰㙡㍦㘲㔹晢㠹慦改㙦攸昲昵戸っ㝥愶挱㉦㘸慡㕥㠱搲扤㙥㡡敢㉢㔰㠵愱挱愸㔲晥㔰㠹㤵ㅦ搵愸㤲㤰㈵㈳㔵昲㠵昴㜵㤴㝡〴捣㉡㡦㙡昵敢愷㐰㍤㘶戹㤱て㥡晢㔷㤶㤴㜰㜵㤴㤷㔷㘲㔵〷摣㘵㜲㥥㘱ㄱ慣戹摥㤰㌵㈰㘲㙢愴㄰㘰搱㘰㕦㙥㉣㠸摦挰摦昹扣〴㈹捥㘵晦㠲晦攴㈳ㄸ搴捡㐹㈰㈸摥㐰慢㕥昸〰㑡㠲㕣㙢ㅡ㤰攳戸ㄷㅡ昱て㜴昹昶㡦㐵昵㘶㈵㍥㐰㡦㙦㔸㘵〱晥晥敢搷敥㈰挵㠷昰攰㑥㔲ぢ㌰昰㐷㔸攲扥挷㥥㡢搵㤰昶㍣ㄷ㍦愱〷㥥ㅡ㝦㑥愸收愲昸ㄴㄲ昵㌲戰扡搴ち收㙡搶晡搲昰㌳㝦㠳㝥㌴攸㑦㠳捦㘱挰㤵ㅣ搸〸㍤ㅢㅥ㝦㙦攴〳㉦〴ㅢ挰晢摡ㄱ搴〱㙦㘳〶ㅤ挰愰㍦挲挰つ敦㘷挸㈴㍣㡤敦㉥昲ㄱ㐵敢㜸㈷ㄱ㕣㑦ㄲ搴㈰〶攱慢㉣〲戵〹愴㍤㠳㉡㠷㥢〴戵愹っ㘲㜶〴换ㄱ㝣㐰㙤〶ㅢ㙤㜳ㅡ戲㔴挱挷㘰ぢㅡっ愱〱慢ㄷ㈴愸㉤搱戳㐱昱㐷㔱㍥愰戶㠶つ㐰戱㠲㐱〵㜵㠰摡㠶㐱㠷㌲㈸慢つ摣愰㔸㘲㘰㠲㤲扦㌲㈴㈹㌷㈸ㄶ㈰㐸㔰挳ㄹ㠴㤵〸㐵愰㐶㐲摡㌳㈸㔶㉣攰て㍦㠴㘳㄰㉣挸㈷换ㄶ㔴捡㡥ㄹ戵㉤㙣戴敤㘸挸㤲〶ㅦ㠳敤㘹戰〳つ㔸攵㈰㐱敤㠸㥥つ㡡扦摣昲〱㌵〶㌶〰戵㡤㈳愸〳搴㑥っ㍡㤶㐱㔹㤵攰〶挵㔲㠴ㅥ㐰戱㔰㐱㠲ち㌳〸㉢ㄶ㡡㐰㐵㈱敤ㄹㄴ㉢ㅢ昰㠷㐳㥤っ愲㐰戱扣挱㠷㐳ㅣ㌶㕡㠲㠶㉣㝤昰㌱㐸搲㈰㐵〳㔶㐳㐸㔰㘹昴㙣㔰晣挱㤹て愸㕤㘰〳㔰慣㠸㔰㐱ㅤ愰㜶㘵搰摤ㄸ㤴搵ぢ㙥㔰ㄳ㈱敢〱搴㈴㤸㐸㔰攳ㄹ㘴㌲㝡㐵愰㈶㐲摡㌳㈸㔶㐰攰て攵ㄱっ愲㐰戱っ㐲愵散㤸㔱㤳㘱愳搵搲㤰㈵ㄲ㍥〶㜵㌴㤸㐲〳㔶㑤㐸㔰㔳搱戳㐱昱㔷㜱㍥愰愶挳〶愰㔸㌹愱㠲㍡㐰捤㘰搰㤹っ捡㉡〷㌷㈸㤶㌶昴〰㡡㠵てㄲ搴㙣〶㘱〵㐴ㄱ愸戹㤰昶っ㡡㤵ㄲ昸挳捦敢ㄸ㐴㠱㘲戹㠴㑡搹〱㙡㜷搸㘸㝢搰㤰愵ㄴ㍥〶昳㘹㔰㑦〳㔶㔷㐸㔰ぢ搰戳㐱昱挷㝣㍥愰昶㠴つ㐰改㡥愰づ㔰㝢㌱攸敦ㄸ㤴搵㄰㙥㔰㉣㠱攸〱ㄴぢ㈴㈴愸扤ㄹ㠴㤵ㄲ㐵愰昶㠵戴㘷㔰慣愸挰ㅦ㝥㤱挷㈰ちㄴ换㉡㝣㌸散てㅢ慤㠱㠶㉣戹昰㌱㌸㠰〶㍡つ㔸㠵㈱㐱㘵搱戳㐱昱㌷㠸㍥愰昲戰〱㈸㔶㘲愸愰づ㔰〶㠳ㄶㄸ昴〸ㄸ戸㐱ㅤ〵㤹〹慡攴扢ㅥぢ㈹㈴愸㐵っ挲㡡㡡㈲㔰㡢㈱敤ㄹㄴ㉢㉦昰㠷ㅦ昱㌱㠸〲挵昲ぢ㤵戲㘳㐶㌵挱㐶㙢愶㈱㑢㌳㝣っ㕡㘸搰㑡〳㔶㙢㐸㔰㑢搱戳㐱昱㠷㤲㍥愰摡㘰〳㔰慣搸㔰㐱ㅤ愰摡ㄹ㤴㤷㔰㄰慣慥㜰㠳㘲㐹㐵て㌳㡡〵ㄷㄲ搴㜲〶㘱攵㐵ㄱ愸㤵㤰昶っ㡡ㄵㅡ昸挳昱㜸〶㔱愰㔸愶愱㔲㜶㠰㍡ㄸ㌶摡㈱㌴㘴〹㠷㡦挱愱㌴㌸㡣〶㤷挰㐰㠲㍡ㅣ㍤ㅢㄴ㝦摦改〳敡〸搸〰ㄴ㉢㍢㔴㔰〷愸㈳ㄹ昴㈸〶㘵ㄵ㠶ㅢㄴ㑢㉦㝡〰挵挲っ〹㙡㉤㠳戰㐲愳〸搴㌱㤰昶っ㡡㤵ㅣ昸挳㉦〵ㄹ㐴㠱㘲㌹㠷㑡搹〱敡㌸搸㘸挷搳㤰愵ㅥ㍥〶㈷搰㘰ㅤつ㔸晤㈱㐱㥤㠸㥥つ㡡㍦㐲昵〱㜵㌲㙣〰㡡ㄵ㈰㉡愸〳搴㈹っ㝡㉡㠳戲㕡挳つ㡡㈵ㅡ㍤㠰㘲〱㠷〴㜵㍡㠳戰㤲愳〸搴㤹㤰昶っ㡡ㄵㅦ昸挳㡦ぢㄹ㐴㠱㘲搹㠷㑡搹〱敡㙣搸㘸攷搰㤰㈵㈱㍥〶攷搲攰㍣ㅡ戰㑡㐴㠲㍡ㅦ㍤ㅢㄴ㝦㈸敢〳敡㐲搸〰ㄴ㉢㐵㔴㔰〷愸㡢ㄸ昴㘲〶㘵㔵㠷ㅢㄴ㑢㌹㝡〰挵㐲て〹敡㔲〶㘱挵㐷ㄱ愸换㈱敤ㄹㄴ㉢㐳昰㠷㥦ㅦ㌲㠸〲昵ㄶ㤶㔴捡づ㔰㔷挰㐶扢㤲㠶㝦昷㌷戸㡡〶㔷搳攰㙤ㄸ㐸㔰搷愰㘷㠳攲敦㝢㝤㐰㕤ぢㅢ㠰㘲㐵㠹ㅡ搵〱敡㍡〶扤㥥㐱㔹晤攱〶挵㤲㡦ㅥ㐰戱㈰㐴㠲扡㤱㐱㔸ㄹ㔲〴敡㘶㐸㝢〶挵ちㄲ晣攱ㄷ㡢っ愲㐰戱㡣㐴愵散〰㜵㉢㙣戴摢㘸挸ㄲㄳㅦ㠳摢㘹㜰〷つ㔸㜵㈲㐱晤ㄱ㍤ㅢㄴ㝦㠴散〳敡㉥搸〰ㄴ㉢㑦㔴㔰〷愸扢ㄹ昴ㅥ〶慤㐴㉥㙥㔰㉣つ改〱ㄴぢ㐷㈴愸晢ㄸ㠴ㄵ㈴㐵愰ㅥ㠰戴㘷㔰慣㌴㐱㝥昸㑤㈳㠳㈸㔰㉣㌷㔱㈹㘳㔱㝤㈹晥㍦搸㘸て搱㤰愵㈸㍥〶て搳㘰〳つ㔸㥤㈲㐱㍤㠲㥥つ㡡扦㥤昶〱昵ㄸ㙣〰㡡ㄵ㉡㉡愸〳搴㥦ㄸ昴㜱〶㘵㌵㠹ㅢㄴ㑢㐸㝡〰挵〲ㄳ〹敡〹〶㘱愵㐹ㄱ愸愷㈰敤ㄹㄴ㉢㔲㈴愸愷ㄹ㐴㠱ㅡ〶愹㑡ㄹ㡢ち搴㌳戰搱㥥愵㈱㑢㔶㝣っ晥㐲㠳攷㘸挰㉡ㄶ〹敡㜹昴㙣㔰晣挹户て愸ㄷ㘱〳㔰慣㘴㔱㐱ㅤ愰㕥㘲搰扦㌲㈸慢㑥摣愰㔸㙡搲〳㈸ㄶ愲㐸㔰㝦㘳㄰㔶愴ㄴ㠱㝡ㄵ搲㥥㐱㈵攱㈶㐱扤挶㈰ちㄴ换㔷㔴捡㔸㔴愰㕥㠷㡤昶〶つ搳晥〶㙦搲攰㉤ㅡ戰摡㐵㠲晡㍢㝡㌶㈸晥㉥摤〷搴㍢戰〱㈸㔶扣愸㔱ㅤ愰㍡ㄹ昴㕤〶㘵㜵㡡ㅢㄴ㑢㔲㝡〰挵㠲ㄵ〹敡ㅦっ挲捡㤵㈲㔰ㅦ㐰摡㌳㈸㔶戸㐸㔰ㅦ㌲㠸〲挵㌲ㄷ㤵㌲ㄶㄵ愸㡦㘰愳㝤㑣㐳㤶挰昸ㄸ㝣㐲㠳㑦㘹挰慡ㄸ〹敡㌳昴㙣㔰晣昱扣て愸㉦㘰〳㔰慣㡣㔱㐱ㅤ愰扥㘴搰慦ㄸ㤴㔵㉣㙥㔰㉣㕤㌱㐱㤵晣㘴捥挲ㄶ〹敡ㅢ〶㌹〰扤㈲㔰晦㠴戴㘷㔰慣㠴㤱愰扥㘳㄰〵㡡攵㌰㉡㘵㉣㉡㔰晦㠲㡤昶㙦ㅡ收晤つ扥愷挱て㌴㌰㘰㈰㐱晤㠸㥥つ㡡㍦昱昷〱昵㌳㙣〰㡡ㄵ㌴㙡㔴〷愸㕦ㄸ戴っ㠷攵〵慢㕤摣愰㔸攲搲挳㡣㘲〱㡣〴㠵㈳户㘵㘲㌹㝡㐵愰昰㑢搸㕦〱㙡㈵摣㈴愸㉡〶㔱愰㔸㌶愳㔲挶愲〲ㄵ㠰㡤搶㠷㠶㉣愹昱㌱愸愶〱慦扡㈶㔸㘵㈳㐱〵搱戳㐱昱㍡〴㍥愰晡挱〶愰㔸㘹愳㠲㍡㐰昵㘷搰㡤ㄸ㤴㔵㌱㙥㔰㉣㠵改〱ㄴぢ㘵㈴愸㄰㠳戰㘲愶〸搴〰㐸㝢㥥㔱慣慣㤱愰〶㌲㠸〲挵昲ㅡ㤵㌲ㄶㄵ愸㐱戰搱〶搳㤰愵㌷㍥〶㥢搰㘰㔳ㅡ戰ㅡ㐷㠲摡っ㍤ㅢㄴ㉦㥦攰〳㙡ぢ搸〰ㄴ㉢㜲㔴㔰〷愸㈱っ扡㈵㠳戲㝡挶つ敡㔲挸㑣㔰㈵㌷扤换㘰㈲㐱㙤捤㈰慣慣㈹〲㌵ㄴ搲㥥㐱戱〲㐷㠲ㅡ挶㈰ち搴㤵㤰慡㤴戱愸㐰つ㠷㡤㌶㠲㠶㉣搱昱㌱ㄸ㐹㠳㔱㌴㘰搵㡥〴戵㉤㝡㌶㈸㕥攴挱〷搴昶戰〱㈸㔶敥愸愰づ㔰㍢㌰攸㡥っ捡㉡ㅢ㌷愸㍦㐲搶挳㡣㘲攱㡤〴㌵㠶㐱敥㐲慦〸搴㔸㐸㝢〶挵㑡ㅤ〹㙡㘷〶㔱愰㔸慥愳㔲挶愲〲ㄵ㠶㡤ㄶ愱㈱㑢㜹㝣っ愲㌴㠸搱㠰搵㍤ㄲ㔴ㅣ㍤ㅢㄴ慦㐴攱〳㉡〹ㅢ㠰㝡挸ㄱ搴〱㉡挵愰㘹〶㘵㌵㡥ㅢㄴ㑢㜰㝡㤸㔱㉣搰㤱愰㜶㘱㄰㔶敡ㄴ㠱摡つ搲㥥㐱戱愲㐷㠲ㅡ挷㈰ちㄴ换㝡㝣㌸㡣㠷㡤㌶㠱㠶㉣昹昱㌱㤸㐸㠳㐹㌴㘰ㄵ㤰〴㌵ㄹ㍤ㅢㄴ慦㤷攱〳慡づ㌶〰挵㑡㈰ㄵ搴〱㙡ち㠳㑥㘵搰扦挳挰つ㡡愵㍡㍤捣㈸ㄶ昲㐸㔰搳ㄹ㠴ㄵ㍤㐵愰㘶㐲摡㌳㈸㔶晥㐸㔰戳ㄸ㐴㠱㘲昹㡦㑡ㄹ㡢㙡㐶捤㠶㡤㌶㠷㠶㉣つ昲㌱㤸㑢㠳㜹㌴㘰戵㤰〴戵㍢㝡㌶㈸㕥搴挳〷搴㝣搸〰ㄴ㉢㠶㔴㔰〷愸㝡〶㕤挰愰慣㉦㤰挹㉥㘴捦㑡戶㡡攷㠸摤愷㍥㍤愷愵攵〸〵㥥愰慥敦㔸搵㠴愲〰㉥昲㔴愸戹挴㤳扡㐱㈹挳〹摡搶㌶㥣㘴慡㜴㕦㥦挰昶㝤ㄶ〳昷ㅤ攴扡昶㠳㜴愳㠶攷扦慢慥晤挱㝢㝤〳摢㥦㠹㜷晤㄰㥣㍥㝣〴昶㐲㡡㠳收㌴收摡㕡摢㕢ぢㅤ㐳敢㔱昰㌲㤴搷搲㈸㤴㤵㠵㈷㔵㕤㠳㠸扥㘳昲㠵㔵戶昰捡㤲换昹摢昲攰㤲㤶搶ㄵ㉤㌲㥢慡㜶㕥㔲㐴昲敡搳㠷挳〴㌹づㅦ㈳〰㉦挴㜳攵㜴搶㝥㡦戶㝦㐵㠸㈷㥢昱㔷ㄶ搸ㅢ晤㔱戵㤳㙢攷㌷挴ㄲ戹㡣㘱挴㔳㤹㐲㌶ㄶ㑦愵昳㤹㠸㥥㉦㐴戲㠵㕣㌴㥣㑡㠷㡤㑣㘰ㅦ摢戴㔰挸ㄸ挹㥣㥥换㐴挳㤱㜸㌴㤶挹㘶㜰〹愴㜴愲㄰㉦愴挳昱㘴㌶ㄹ攲㘹㙣㠶搷昶㠵㡦戶ㅦ㥡㄰捦㕥㑢搱晥ㄴ㌵㔰挴㜳搹挵㔶㔵攵昸搰昳㙢㑦㌱㈳㐴㤹挸㡡㥣挸ぢ愳戲㑦ㅦ㌱捡㜵戱っ捦愹㘹晢㙡〳㠱〰捦㑣㔷㕤っ捣扦捥愹㜸㉤搲㤹ㅦ摤戴ㅣ㕦㑡ㅥ㑤㌰㔴〱〱ㄳちㄸ㘸〷搴㑥㙥挰慦攰搵敦攲㌹昳〲〵挸晢㐱㉥㑦扦攳㡡愳敤㠱〳㈱搹ㄸ㤲攲㉢㠸〶ㄶ㐱扣ㄱ挴㡥ㄲ㥤㔰愵ㄵ㕤敢攴戰挳搹㉣㠱㤹㌶っ㑢㈲〰愵㕣昱捤㄰㜱㐱㍥慢㈱攵挶㈲㑥挷慢攴ㄴ㠵愲㉣搰ち㤳㤲昳㑥㥣ち㌳捥扤攲戹愳愹挱て㠲㌳收㑥㄰㝤慥戶㐰ㅢ晡收摣挹ㄶ挲戱㘴慥㄰㑤愷ㄲ㤱㜸㈴㤲搲㈳昱㝣㐴㡦挷㌳改㐸㈱㤹捥挷〲敤戶㘹捥㐸ㄹ昱㜴㌸㤵㡦㈷昲昱㜴㉣愵愷㜳挹㙣㌴㤵㉥㠴ぢ〵㑣ㅦ㍤搴搷ち慦㜵挰㐷㕢㠶㈶搴㑦㠹㤶㔳戴㠲愲晥㑡㘴㕢㠹㄰㐵㜸㡡㘳昰ㄲ戸㙥戱㡣〳挵㜴㌹ㄴ㑤㌰戴㌱〴㔸㈸ぢㅣ㠶搶㙦ㅤㅤづ㜹昱㍡㕡つ㠹捦㍡㍡〲㘲昷㍡ㅡ㘰㐵㌷搷搱づㅣ㝢つ捣攴㐵㐳挵㈰收㐵搱搱㄰搹敢㘸ㄳ㐸攵㍡㍡ㄸ搹慡㜵愴㜱摦挰摤㠰㔸〹愹㜷㜵㙣慡挶㌹ㅥ㜶㔸ㅤ㥢愱㉦㔷挷〹攸㥢慢挳挸㘲敢挵㈵挹㜲攱㐴㉥㥥搱㤳㝡㉡愳ㄷ㜰㜱戲㐲㍡㤵挹攸㐶㉡戰捥㌶㑤愵㜳㤱㜴㈴㘶㘴っ慣慥㐴挴挸挴㌲戹㝣搸㐸㈷㤲戹㌸慥ち㤸〸㙤㙥㠵搷㑥㠴㡦㜶ㄲ㥡搰ㄶ㑡搴戵㈹て㔱㈲ㅡ㐸㔳戱㌵㐵㜸㡡ㄶ攷敡㌸㠳晡㌳搱〴㐳摢㐰㠹㠵㌲㡤㥢㡣挶敤㐳攳㈶愱㜱〳〸つ㔵捡㑥㕡㠴搹㕣㐰攵捥㔸ㄲ挳ㄹ㤶愲㡢㈰戲㘹㡥㠴㔴搲捣㍡㘹㜲挶㑢㥡〷昸搲攴㘹㜶㕡㘸㤷愱〵捤㙤搱㤷㌴㉦㐷摦愴愹攷戳改㘴愲㄰攳攵㑦㜱㡤搴㝣㔶㡦㘲㤲㘷愳昱㘴㌸㔲㌰ち改挰㝡摢㌴㤹㌷愲㐶㌲ㅢ挹㘴戳戸戶㈲搸挷戰ㄵ愴㌳昱㐲㌸ㅢ㑥ㄸ愹㐸㠸㈷敢ㄹ㕥扢〲㍥摡㤵㘸㐲摢㉢㔱搷攴摥㐱㠹㙣㉢㌱㠶㈲㍣挵㥥㑥㥡搷㌱捡昵㘸㠲愱㥤愰挴〲㑥㝣㔰挶㤹慣㜱昲㙡㥣慡愱戱㑡搹㐹㡢ㄴ㥢摢愸㑣㘲㐹㠴ㄹ㤶愲㍢㈰戲㘹㐶㈱㤵㌴㘷晡搲㥣敥㑢㤳攷攲ㄱ愴㑣扢ㅢ㉤㘸挶搱㤷㌴敦㐱摦愴㤹挳づ㈰ㄳて㠷戳改㐲㥣㍢㠸㙣㈶㥡㐹ㅢ㠵㘸㌶㤶㡤㠷愳㤹㜸攰㕥摢ㄴ搷攷捡㈶戰〷挹㠴㌳㜸㕦㌲愲改㙣㌲㤹㡦收ㄲ㤱㠸㡥慢搴ㄶㄲ㈱㥥搱㤷㌴敦㠳㡦㜶㍦㥡㔰㔲㠹扡㘸愶㤴㠸〶ㅡ㑤挵㉥ㄴ攱㈹挶㍢㘹㙥愰晥ㄱ㌴挱搰慥㔰㘲挱㥦收㙥㑡搹㐹㡢昱㙣㥥愴敢㌸㉣㠹昱っ㑢搱搳㄰搹㌴㈷㐲㉡㘹㐶㝤㘹㠶㝤㘹㑥㔲攳㍣㠷㔰愰㌹ㄹ㝤㐹昳㜹昴㑤㥡〹愳㄰换㈶ぢ攱㘴㌸ㅦ挶㐵㡡㤳改㈸摦戴㤳㔱愳㤰㌲昲搹㐲㈴昰㠲㙤ㅡ㉤攸㔹㍤㥤挹㘷愲㐶㍡㥥挰昵㝣㈳ㄹ㍤㠵㙢㌲攷挳昹㈸㌶晣㔸愸搶ち慦扤〸ㅦ敤㈵㌴愱㍡㈵敡愲挹㜳晦㤲戹㙤㈵愶㔳㠴愷搸搶㐹昳㌵㐶㜹ㅤ㑤㌰㌴〳㑡㉣昸搳㥣愹㤴㥤戴㤸挲愶㤳慥㜵㔸ㄲ戳ㄹ㤶愲昷㈰戲㘹捥㠵㔴搲摣挲㤷收㘶扥㌴㜹㔶㕦㈶昱㈱㕡搰摣ㅤ㝤㐹昳㈳昴慤晤㘶扡㔰〸愷㘲昱㔸挲挸挶㌳搹㜸摡㐸㐷ㄳ㐶づ搷㍦㑥㘰㌳捥㘶〲ㅦ摢愶戹㜰㉡㤱㑤㘴㌳愹㐲㌶ㄹ㡦愶愲搹㈸㈴㔹攰っ㈷昲㌱㍤㙡㠴昶戰挲㙢㥦挰㐷晢ㄴ㑤㘸扥ㄲ㜵搱㘴㠱㠰愴㐹〳㘹㉡昶愴〸㑦戱㤱㤳收搷搴㝦㠳㈶ㄸ摡ぢ㑡㉣昸搳晣㥤㔲㜶搲㘲㌶㥢ㅦ攸㍡ぢ㑢㘲㙦㠶愵攸㈷㠸㙣㥡晢㐲㉡㘹㤶晢搲㉣昳愵挹㔳晦㌲〹㔱㈵㘹敥㡦扥愴㔹㡥扥㐹㌳㤹㌳愲㔱㍤ㄳ捤改戱㘴扣㤰搷㜵㍤㤷㡢攷㤳戸㐶㘶㉥㥦㑥㠷昳㠱ち摢㌴〶㜴昹㌸戶㙥㕤捦挷戳㜱㕤㑦㐵ㄳ戰㡡㘶搳戹㔸㍣慢㐷㐲つ㔶㜸慤ㄲ㍥㕡ㄵ㥡搰〱㑡搴㐵㔳㔷㈲摢㑡攴㈹挲㔳晣昳㝢挷㠷㠲扥㡣搲て㑤㌰挴㑡㠱㤲㌴ぢ㑡搹㐹㙡昵㙣〶搲㜵㍥㘹㉥㘲㔸㡡〶㐳㘴搳㕣っ愹愴昹ㄱ〶昴扥愷㝦〰愹昷㍤㝤㠹ㅡ㘷㜳㠴挲摣㙣㐲㕦搲摣〲㝤㡢㘶㌴㤳搰昵㜰㕣㑦攷昵㌸摦㠴昰㌹㍤ㅥ㉦挴戱挵㠷㈳㤹㔴㉥㌰挴㌶㉤挴昳㠹㝣㌲㥡挴〵㝦攳昱㕣ㅡ㙦㐰㤹㜸㌶㤲㡡ㅡ㝡㍡㤱㡥敢昹㔰戳ㄵ㕥摢ㄲ㍥摡㔶㘸㐲㉤㑡搴昵㥥捥㔲〳㌹㌷㙤㉢搱㐶ㄱ㥥攲㑤㈷捤ㄱ㡣㌲ㄲ㑤㌰挴㜲〲㐹搳敦㍤扤㐳㈹㍢㐹㡤㤷愳搰㐶搳昵昷愴戹㥣㘱㈹摡〹㈲㥢收㑡㐸㈵捤攷㥤㌴敤昷昴扦昸搲㕣愵挶㠹㈰ㄴ㘸ㅥ㡣扥愴ㄹ㐵摦愴㠹㉢㍦㘲ち㘲扦㤹㑢敡昱㕣㈶愷攷戰㌹㐷昵㈴㜶㡥㝡ㅡ㥦㑤〳㌱摢㌴ㅡ㡥㘱攷㡡㌷㜴㕣㐲㌹㡥㑢愳挳㐸捦〳㘳㌲ㄳづ攳晢㔲㌴㜴㠸ㄵ㕥㡢挳㐷㑢愰〹ㅤ慡㐴㕤㜳㤳昵〸㤲㈶つ愴愹㌸㠲㈲㍣挵㘳㑥㥡扢㔲扦ㅢ㥡㘰攸㐸㈸㑢捥捤愳㤴戲㤳搴㜴㌶戵㜴㍤〰㑢㘲㉤挳㔲㌴〵㈲㥢收㌱㤰㑡㥡昷昸搲扣换㤷㈶㉢つ㘴ㄲ㌳㄰ち㌴㡦㐳㕦搲㥣㠹扥㐵㌳㤱㑢㐶㡣㘴㌲慤㘳㝥愵戱挱挶戲㠹㐴ち摦づ㌳㤱㑣㍣㙡攴〲戳㙣㔳散㕥㌱㉦昱攵ㄱ㔷捤挵㝥㌶㤲捥㐶攰㘰㈴っ㌰㡥㘵㌳㐶攸㜸㉢扣㌶ㅢ㍥摡ㅣ㌴愱ㄳ㤴愸㡢收㍡㈵愲㠱㌴ㄵ㈷㔳㠴愷戸搱㐹戳㥥晡〵㘸㠲㈱ㄶ㈶㤴愴㜹慡㔲㜶㤲ㅡ㉦㤴愱敤㐳搷〳㐹昳㜴㠶愵㘸㍦㠸㙣㥡㘷㐲㉡㘹㕥敥㑢昳㔲㕦㥡㉣㐷㤰㐹攸〸〵㥡㘷愳㉦㘹㘶搱户㘸ㄶ㡣㐴扥㤰㠸㐶戰〵挷㈳〹㕣㜸ㅦㅦ㌷㡤ㄴ摥搱㘳搱㘸戲㤰ぢ攴㙣搳㍣戶收㙣㐴㉦㘴ㄳ〶㌶㜵㝣㥦挲㔵晣ㄳ㌱㍤㘳㠴昱㤱〹搷昱て㥤㘳㠵搷昲昰搱っ㌴愱㜳㤵愸㡢收㜹㑡㐴〳㘹㉡㉥愴〸㑦㜱戶㤳收ㄲ敡㥢搰〴㐳慣㕥㈸㐹昳㘲愵散㈴戵㔶㌶敤㜴攵㙦㔵挴愵っ㑢搱㌲㠸㙣㥡㤷㐳㉡㘹㥥攰㑢昳㌸㕦㥡敢搵㌸慢㄰ち㌴慦㐰㕦搲㍣ㄸ㝤㙢扦ㄹ挳摢㜸㍥㤷挲㠱㡤㙣㥣ㅦ搷㤳㝡㈴㡡慤㔹て㘷攳戱扣㤱〸ㅣ㘲㥢收昳㠶㙥攰㙤㍥㠵慢㌴挷㜳㝡㕡捦㘵攳ㄱ㍤㔵挰㉣㑥攲㈶㄰挹㄰㉢ㅦ攴㌶㝣㈸㝣戴挳搰㠴慥㔲愲㉥㥡㉣㝦㤰㔶㌴搰㘸㉡慥愵〸㑦㜱戸㤳收ㅡ敡搷愲〹㠶慥㠳戲㈴捤敢㤵戲㤳搴㤶戳㔹㐷搷㘵愴㜹㈳挳㔲㜴ㄲ〷愲㠴捦㥢㈱㤵㌴摢㝣㘹㉥昵愵㜹㡢ㅡ攷㌴㠴〲捤㕢搱㤷㌴㑦㐷摦愴愹㘷搲㈹㝣㤵捣㘴昰㐵㈷㙥ㄴ㜲㝡ㅥ㕦攷昱㘱ㄳ㌷㡥挸ㄷ挲㝡㉡㜰㠶㙤㥡㑥愵戳㝡㉡愹攳搰㔰㉡㥥挵づ㌴ㅥ㑢㐷戲昰㡦ㄵ㜲㠹㜴㌶ㅣ㘲㜹㠴攴㜴㈶㝣戴戳搰㠴㙥㔷愲㉥㥡慣㤱㈸戶ㄲ㜷㔱㠴愷㈸㌸㘹㕥挰㈸ㄷ愲〹㠶敥㠶戲㈴捤㝢㤴戲㤳搴づ㘳戳㥥慥扣挴㠸戸㡦㘱㈹扡ㄲ㈲㥢收〳㤰㑡㥡㝢晢搲晣㥤㉦捤〷搵㌸㝦㐰㈸搰晣㍦昴㈵捤㙢搱㌷㘹㠲㑡㌲㤹挹ㄴち搸㠸昱攵〷晢扦㕣〶㜳捦㐸㘴〱㌹㤵挹〵慥戳㑤挳戰〹㈷ぢ昹戰ㅥ㡦挴㜳攱㑣㌶㠶㝢㜲挴㜱㈴㈵㥢〹攳㉢㝥㉣昴㤰ㄵ㕥扢ㅥ㍥摡つ㘸㐲て㉢㔱ㄷ捤つ㑡㐴〳㘹㉡ㅥ愳〸㑦㌱搷㐹昳㌶敡㙦㐷ㄳっ戱㔸愲㈴捤挷㤵戲㤳搴搶戲戹㤷慥㙢㐸昳〹㈸㈵捤晢㈱戲㘹㍥〵愹愴㌹搹㤷收㐴㕦㥡㑦挳㐹㈶昱㄰㐲㠱收㌳攸㑢㥡て愳㙦搲捣㘷攲㐹㍤㤱㡣㘶戲攱っ㍥昶㘰慥㈵ㄲ昱㘸㐴捦攱㙢㘶扣㄰㡢〷㌶搸愶㠹㘸づ摦挹搳搹㕣㔸捦攰㔸㘷㉣㥤㠸ㄶ㌲㈹ㅣ昷挴㘷㑥捣搵㜰㠸㠵ㄶ㜲搶㍤〲ㅦ敤㔱㌴愱扦㈸㔱ㄷ捤攷㤴挸戶ㄲ㉦㔲㠴愷㐸㍡㘹㍥挹㈸㑦愱〹㠶㔸㔱㔱㤲收㕦㤵戲㤳㈰搷戱㜹㠱慥㈷㤰收摦ㄸ㤶愲㤷㈰戲㘹扥ち愹愴戹愳㉦捤敤㝤㘹扥愶挶㜹〵愱㐰昳㜵昴㈵捤㔷搱户收㘶㉡㤳捦㠷搳㌱ㅤ㜷昳㠹㐷愳昹㙣㉡㙣㐴挳昸㥡㥥收㑥㌲㤱つ扣㘶㥢敡〶摥愹㜲愹ㄴ扥摡㘷攳挹㠸㡥户晦㔸㍣㡦㑦晦昸㉦㡣捦晡㈱㔶㘳㐸㥡慦挳㐷㝢〳㑤攸㑤㈵敡愲昹㤶ㄲ搹㔶攲ㅤ㡡昰ㄴ㕢㍢㘹㜶㌲捡扢㘸㠲愱㑥㈸㑢搲㝣㔷㈹㍢㐹敤㜴㌶ㅦ搳㤵㔷㔲ㄱ晦㘰㔸㡡㍥㠵挸愶昹〱愴㤲收〰㕦㥡㈱㕦㥡ㅦ慡㜱扥㐴㈸搰晣〸㝤㐹昳㉢昴㑤㥡愹㝣㈱㤹㌲昴㥣㤱㑥㘳收攱愸㠷㠱攳愲㜸㤷㌱㤲戱㕣㈲ㄷ㑢〴扥戶㑤昹〶㤴㑡㐷㈲㐶ㅡ㐷㔱㌳㌸搶㤱㈹㘰㑤㘴㈲㌹㝣㄰挸ㄴ愲戱搰挷㔶㜸敤ㅢ昸㘸摦愲〹㝤愲㐴㕤㌴㍦㔵㈲ㅡ㐸㔳昱〵㐵㜸㡡㠰㤳收て搴晦㠸㈶ㄸ晡ㄲ捡㤲㌴扦㔲捡㑥㔲㍢㡦㑤㐵〰つ㉦换㈲扥㘱㔸㡡慡㈰戲㘹晥ㄳ㔲㐹昳晢㝦晢㝤ㄷ晡ㄷ愴摥敦㐲摦愹㜱㜸㑦㌶搰晣ㄷ晡㤲㘶㄰㝤㤳㘶ㄴ敦挹㜸ㄷ㡡攴搳〹㈳㡥攳㥣改戴摣ㅤ攲ㄶ㔴㤹㙣㌴㥢㉡〴晡摡愶㜱㝣ㅢ㑦㠴㜳愹㜰ㄸ扢㑢ㅣ扦换收昵㤴ㅥ换㘱ㅦ㥢挸改昸㔲ㅡ晡户ㄵ㕥敢〷ㅦ慤㍦㥡搰昷㑡搴昵㕤攸〷㈵戲慤挴捦ㄴ攱㈹㍥挳换戰て㌷て㘴㤴㐱㘸㠲愱㕦愰㤴㌴晤扥ぢ㔱㈳㤵㥤愴㜶㈹㥢㈱㜴扤〴㑢㐲ㄶ㙣㔰戴ㄵ㐴㌶捤㑡搸㑢㥡敦㌸㘹摡摦㠵晥敥㑢戳㑡㡤㌳っ愱㐰㌳㠰扥愴㌹ㅣ㝤㤳㘶愴㠰㥤㘰ㄲㅦ搷愳㌸昴ㄱ㐹ㄶ昰㝤戲㠰㙤㍣㠶ㅤ〰㙥攴㤵㡥〶㐶搸愶搹㜰ㄴ㐷㡦㜰㘸ㄳ㠷㤲昰搱㌴㤵㑤愶挳搱㥣㠱㑦㐹改㐸㌴㥡搶㐳㉣晥㤰㕢晡㐸昸㘸愳搰㠴慡㤵愸㙢㙥戲〲㐴㕡搱㐰愳愹攸㐷ㄱ㘹晥搵㐹㜳㌴昵㘳搰〴㐳晤㘱㠰㍦晦愳ㅥ慣晥㤰㑡㐹㤳㔷㜷搱㘲㜴扤㡡㌴㘵㔵〷㐵〹㠸㙣㥡〳㘰㉦㘹㍥攱㑢昳㜱㕦㥡〳搵㌸ㄹ㠴〲捤㐱攸㑢㥡扢愰㙦搲挴捥㌰ㄲ挵㐷愱㜸〲摦扣㜱摦㌳㍤㠷㐹㤹〸㈷ㄲ昹㘸ㅥ㠷摡戳㠱㕤㙤㔳摣㤲㈷㤹て攳愶㍣㠹㝣ち摦敢ぢ㘹㍤㙤攰ㅥ㕣㈹攰挷挹㤴㝣㌴㌴搸ち慦敤〶ㅦ㙤ㅣ㥡搰㈶㑡搴㐵㜳㔳㈵戲慤〴敢㐰㈴捤〷㥣㌴㙢ㄹ愵づ㑤㌰㌴〴〶昸昳愷戹愵㔲㑡㥡扣㔴㡣㌶㡢慥扣晡㡣搸ㅡ㑡戹愵捦㠱挸愶㌹ㄴ㔲㐹昳㔶㈷㑤晢㑣挶捤扥㌴㔹〰㠲㍦晣㡥〶愱㐰㤳挵ㅥ㤲收㝣昴㑤㥡昸㔶㔸挰㘷愲㐴㌲愹㘳㘷㠹ㄳ㑢㌸扦㤸㌷㜰㜶〹〷摥昴㜰㈲ㄹ愸户㑤昳愹ㅣづ㝣㘶搳㠹ㄸ扥㜴敡㌸摢㤱换㘵㘳㌹ㅣ㔵挶㍢㔳ちㅦ愹㐲㈳慣昰摡〲昸㘸ぢ搱㠴㐶㉡㔱搷㤶㍥㑡㠹㙣㉢戱㍤㐵㥣㥢㔷㌹㘹敥挳㈸晢愲〹㠶㔸㉦㠲㍦晦㌳ㄹ慣㈳㤱㑡㐹昳づ㥡攵攸㝡㍢㘹㡥㠱㐶搲㌴㈰戲㘹戲㍥㐴搲㍣摦㐹搳摥搲捦昵愵戹戳ㅡ愷ㄱ愱㐰㤳ㄵ㈱㤲收㘲昴㑤㥡戹㐴ち摦㝦昰㥤㌱㥤挳㙤愱㘲㠵㜴㍥ㄵ换㠶攳㜹ㅣ〶挶昷昲㜴㌲戰挴㌶㉤攴㈲搹㍣愶㘳ㅡ户㠶㡢㘷㡣ㄸ捥〶ㅢ㍡㑥昲㐶ぢ改㙣〱ㅦ攰㐳慣㌵㤱摢㜰ㄳ㝣戴㘶㌴愱愸ㄲ㜵捤捤㤸ㄲ搹㔶㈲㐹ㄱ㘹㥥散愴搹捥㈸ㅤ㘸㠲愱ㄴっ昰攷㍦㌷㔹㙣㈲㤵㤲㈶㉦㘲愳ㅤ㐲㔷㕥ㄷ㐷挸㈲ㄲ改〹㤱㑤㜳㌷搸㑢㥡㐷㌹㘹摡㜳昳〸㕦㥡攳搴㌸㐷㈲ㄴ㘸㡥㐷㕦搲㍣ち㝤㤳㈶づ㜷攰㐰㍢㙥㙣㠸户攸㌸㡥㘷攸晣搰㤳㑡攱㤳㘶㈱㤹㑦㈴搳㠱㌵戶㈹扥㐱攲㝣㈷捥戱㘵〱ㅥ㙦㔳㍣挰㔹㈸㐴っ捣攳㜰㍥ㄷ㌳㐲㉣㐸㤱㌴搷挲㐷㍢ㅡ㑤㘸愲ㄲ㜵捤㑤㔶愵ㄴ㕢㠹㍡㡡㐸㜳戹㤳收㍡㐶㌹ㄱ㑤㌰㌴〵〶昸昳㥦㥢慣㐸㤱㑡㐹㜳〳捤捥愰敢挳愴㌹ㅤㅡ㌹㌷捦㠲挸愶挹㑡ㄳ㐹㜳戱㤳愶㍤㌷ㄷ昹搲㥣愵挶㌹て愱㐰㜳㌶晡㤲收昹攸㕢㕢㍡扥㘸㈷㌲㤸㘲戸㡦㘹㍣㥤㑢愷㌳㤱㙣捣㠸攰捤㐸㑦攱〳㔲㈴㜰㠱㙤ㅡ挳攷㈰㝣㥣挲㝥㌳㠷㤳ㅥ㔹扣ㄹ愵昲㍡捥㘱㘴㜱㜰づ挷㍤挳愱㌹㔶㜸敤㐲昸㘸ㄷ愱〹戱㔸㐵愲敢㥡㥢昳㤴挸戶ㄲ昳㈹㈲捤晤㥤㌴搷㌳捡ㄵ㘸㠲愱㝡ㄸ攰捦㝦㙥㉥㔰㑡㐹昳〹㥡㕤㐷㔷㕥戱㈷戴㔰㈹㙦㠰愸㝦㐵ㄵぢ㌱㜶㜵㔵㉣昸㕦愰㘳戴晢捥㈸㔳㜰愷ㄳ㔶㘰攲ㄶ㐶挶㉡昳昷晣㤵攵扢晣㘷戱㔸ㄳ挱换㜹昰㔹㌵ㅦ慦晡㌷挴攱ㅣ改慡㜵㘱挴㙤昰搴㙥挲ぢ慥摡ㄷ㉦㌷散㤷㘲㜷㌷㌵㠵㘳搹攰收ㄹ敤㈸㤷挰捤㜱ㄷ戴㑥戲敦慣扡戱㉡愳ㄸ慤㙥搸㌱慡㑢㌲㈹摢㡥㑢挱㜴ㄸ捡㙤㕥㥢敤㠷ㅢ㘰愰㙥〶㡡搱扣扤挷攰慥㥥攳㝡〸㐳扡愴㌳㕡摡㜱㉢ㅡ㈳慦㈲戶攳晡〰㤵攵ㄵ挲昷ㄲ㈵搶㍤㔴㜹〱〴㐶挳捤㘸㘶攴〹㘰㠸捦搵㈰㈶㌷㜶挸慢愹㙣〹扤搰㔸㠴ㄳ戸〵慦㌶㌰㙥攴昴㤱愹㘴搵㕣慣㠸㕦㍤㐶㌱㜶㡥挸戹ㄱ搴㙥㐳㐰戱ㅦ㐲㤳扤搰昶攱㈰㜷㤸㠳捣挱㈰㘲㈶〶攱㐰㤸敦戰扥㤳搶摣搵㔰挴〰㠲㌵㍡㑡㕦㤳㐳〷摦ㄱ㜰㌹㠷愲挷ㄷㄳ慣敥㐴昳晦㙡敢晦搰挴㥡扣昲搸㑦っ㍢㝤㔲搵摦㔷㕦昲攵戵扢㡥扡攸愶㕦慣晦㔷晦㕢㍦愱㑦㝣攳愳ㅦ㡣㙦㍢攸㠸て㥥㕤㌸㐱㉣㠱挷㈸挴搱摥㘶昳づㅢ㙥㐹㘲ち㌲㝡ㄵㄷ㡣昰摣㍡愲捥㔲戸㙦ㅤㄱ㙡㐶㈴晣攱㥣㌰昲敤㕦㈱㔸戹挲つ㑥㑣㠶〷㘷戹㥣㤸て昲㈵㜷㐰㙣〲㙡挳㔲攰㈱挸戰ㄶ愶㡤㑣愷挴㜸ㄸ㉡ㅡ㐱㙤〳慤㤷搹搶敤戴㝥搴戴㥥㐳敢㕤㉣㙢ㄳ攷㥦㘸捤㝤㡤ち㈰㔶㔸ㅤ敡㙢づ㐱愷㜷㌸て㔵ㅥ愵㜰摥戵昵搱ㅦ敦㜱搷〳ㄳ㍥摣敢㠹ㅤ攷慤扡㝢㠲㔸〳て㍦㥣〹㈴敡㡢㌳㙥㈹摣㌷愲〸ㅤ㡤㐸昸挳㌹㙤扣㉡攰㘴攵㠹挴ㄹ㠵㠷㡤昳㔹扥攴ㄳ愱㌲㜱戲ㅣ㈵昰㥣〲㠴昹㌶戶〸搰ぢ戴㍥挹戶㕥㐷敢㤷㑣敢搹㥣㥤㍢㕡搶收㕣㝥ㄹ㥡㥡㌳㘰搳㍢㘸㘷㉡㡦㔲搰㍣㜳昰〲㜸昸㐱ㅢ㘵戱昱捣挱㤱㤶挲㝤昳㡡搰㐵㠸㠴㍦ㅣ敦㐰敥㠰挶〲ㄳ〹㙤㌸㍣㙣㘸㙦ㄱ挳ㄵ㔰㤹搰㔸㜵ㄲ㜸摢挴㠰㌹㤸㄰㕢ㄷ㘱攸愴昵㤵戶昵㝡㕡扦㘷㕡㘳づ㈶挴ㄶ㤶戵㌹〷摦㠷愶收㍡搸昴づ摡昵捡愳ㄴ戴昷昷摣敡晥昳搷㜵㑣搸㜴摡戶て㈶昶昸晤〴㜱ㅢ㍣晣愰つ戶搸㜸愰つ戲ㄴ敥ㅢ㕥㠴敥㐰㈴晣攱愸っ㜲〷戴扢搱㤱搰〶挰挳㠶昶㌹㌱摣〷㤵〹㡤挵㈵㠱㉦㙤っ㈹戱㔱ㄱ㠶慦㘹㝤扦㙤㝤㉦慤扦㌵慤愷㜰挳つ㕡搶收㑣晢づ㥡㥡つ戰改ㅤ戴㐷㤴㐷㈹㘸㥥捤昳㐹㜸昸㐱慢戲搸㜸愰㔵㕡ち昷㑤㌲㐲㑦㈳ㄲ晥㜰㕡ㅦ戹〳ㅡ换㐵㈴戴㜲㜸搸搰㝥㈱㠶ㄷ愱㌲愱㍤㡦愵〰㙦挹㡣扤㕤㉤攷捥捦晦㜲敥敤㉡愰ㄱ㉦搹搶㉦搰扡捡戴㤶㌳敤㝢换摡㥣㘹㝤愰愹㜹つ㌶扤㠳昶扡昲㈸〵捤㌳搳㍡攱攱〷敤㕢愴攳扢㑦晢挶㔲戸㙦慣ㄱ㝡て㤱昰㠷㐳㍥挸ㅤ搰㔸ㄵ㈲愱㝤〵てㅢ㕡つ㌱㝣〲㤵〹㡤愵㈲㠱㡤㙤っ㈹昱㔹ㄱ㠶㠱戴晥搴戶晥㤸搶㠳㑤敢愹㥣㘹ㅦ㔹搶收㑣摢ㄴ㥡㥡慦㘱搳㍢㘸摦㈸㡦㔲搰㍣㌳敤〷㜸昸㐱㝢捦㘲攳㤹㘹敦㕡ち昷捤㌸㐲㍦㈱ㄲ晥㜰㘰ち戹〳㥡㐰敡ㄲ摡㍢昰戰愱㙤㐳っ㤵㔰㤹搰㔸ㄱㄲㄸ㘶㘲㤸㐹っ㙦ㄶ㘱ㄸ㐱敢㉡摢扡㠲搶愳㑣㙢昹扥晡慡㘵㙤捥戴敤愰愹改ぢㅢ晣昵攲挳㐸㍦攵昱慢愱つ㠴挷㈸扥㔴搷㠷㤱㤷㉣㌶ㅥ㘸㉦㕡ち昷つ㍣㐲㠳ㄱ㐹㐲摢〹戹〳ㅡ㙢㍣㈴戴攷攱㘱㐳摢㤹ㄸ戶㠴捡㠴挶挲㡦㐰挴挴㌰㤵敦㠷捦㔸ㄸ捣戹ㄳ愳昵㔶戶昵㄰㕡㈷㑣㙢昹搹敥〹换摡㠴㤶㠲愶㘶〴㙣昰搷ぢ㘸㈳㤵㐷㈹㘸㥥㜷捦搱昰ㄸ攵〳敤㔱㡢㡤〷摡㈳㤶挲㝤搳㡦搰㑥㠸㈴愱㡤㐳敥㠰挶㔲づ〹敤㘱㜸搸搰㈶㄰㐳ㅣ㉡ㄳㅡ敢㍢〲㤳ㄴ〶捣戴〷㡡㌰搴搲㍡㘱㕢挷㘸㍤挵戴㥥挱㜹㜹㡦㘵㙤㈲㥥〶㑤捤慥戰挱㕦㉦愰敤愶㍣㑡㐱昳㙣㥥戵昰ㄸ攵〳敤づ㡢㡤〷摡敤㤶挲㝤愳㤰搰ㄴ㐴㤲搰收㈰㜷㐰㘳挵㠶㠴㜶㉢㍣㙣㘸昳㠸㘱㌶㔴㈶㌴㤶㜱〴昶㌰㌱挸㕤晢㡤ㄶ〶㜳敥搴搳㝡㡥㙤㍤㡢搶ぢ㑤敢㍡扥㙤㕣㙢㔹㥢搰昶㠲愶愶ㅥ㌶昸敢〵戴〵捡愳ㄴ㌴捦ㅢ挱㍥昰ㄸ攵〳敤㑡㡢㡤〷摡ㄵ㤶挲㝤㜳㤱搰㝥㠸㈴愱敤㠷摣〱㑤㐷㕦㐲扢ㅣㅥ㌶戴〶㘲挸㐳㘵㐲㘳戵㐶㐰㌷㌱㘰㠳㑢㡢㡢㉤っ㈶戴ㅣ慤つ摢㍡㐷㙢挳戴挶昷扢戴㌸摦戲㌶愱ㅤ〸㑤捤ㄲ搸攰慦ㄷ搰㥡㤴㐷㈹㘸搷搶㥦扡昷㜶㈷慦㝣㜰搶挶㜷㝥搴戱慣㜵㠲㘸㠷挷㈸ㅦ㘸㘷㔹㙣㍣搰捥戴ㄴ敥ㅢ㤲㠴㤶㈱㤲㠴搶㡣摣〱㡤昵ㄷㄲ摡改昰戰愱戵ㄲ挳愱㔰㤹搰㔸㤴ㄱ㌸挸挴㈰㜷敤㈷㕢ㄸ㑣㘸敤戴㍥捣戶㍥㠴搶换㑣敢㔹摣㍣㑦戰慣㑤㘸㉢愰愹㔹〳ㅢ晣昵〲摡㕡攵㔱ち㥡㘷昳㕣〷㡦㔱㍥搰㡥戶搸㜸愰慤戵ㄴ敥㥢㤸㠴㑥㐲㈴〹敤㌰攴づ㘸㉣戳㤰搰㡥㠲㠷つ㙤㌵㌱㥣〹㤵〹㡤戵ㄷ㠱㈳㑤っ搳戹挱ㅤ㕥㠴㘱つ慤捦戲慤捦愰昵搱愶戵摣㤸て戶慣㑤挴挷㐲㔳㜳〱㙣昰搷ぢ㘸ㄷ㉡㡦㔲搰㍣㥢攷㝡㜸㡣昲㠱戶捣㘲攳㠱搶愱ㄴ慥ㅢ㥦㠴慥㐴㈴〹敤㈴攴づ㘸慣愶㤰搰摡攰㘱㐳㍢㠵ㄸ慥㠷捡㠴挶ㄲ㡢挰㘹㌶㠶㤴㘸㈹挲㜰〶慤㙦戰慤慦愳昵㔹愶㌵㍥ち愷挴㘲换摡㥣㘹攷㐰㔳㜳ㅢ㙣昰搷ぢ㘸户㉢㡦㔲搰㍣㌳敤㕥㜸㡣昲㠱㘶㈸㌶敥㥢愵攴㉤㠵晢㘶㈹愱晢ㄱ㐹㐲扢〸戹〳摡㐳攸㑢㘸㔹㜸搸搰㉥㈱㠶㐷愰㌲愱戱㤲㈲㜰㤹㠹㘱㌶㌱散㕦㠴㘱㍤慤ㅦ戵慤㌷搰晡㑡搳㕡㙥捣㝢㕢搶收㑣扢ㅡ㥡㥡㈷㘱㠳扦㕥㐰㝢㑡㜹晣㙡㘸㉦挰㘳㤴て戴㠵ㄶㅢ捦㑣㕢㘰㈹摣㌷㔸〹扤㠴㐸ㄲ摡つ挸ㅤ搰㔸ㅢ㈱愱捤㠷㠷つ敤㈶㘲㜸ㅤ㉡ㄳㅡぢ㈶〲户㤸ㄸ昰ㄹ㍦㈱收㕡ㄸ捣戹㜳ㅢ慤摦戰慤㕦愳昵ㅤ愶戵摣㍣㘷㕡搶㈶戴㍢愱愹改㠴つ晥㝡〱敤㕤攵㔱ち㥡㘷昳晣ㄸㅥ愳㝣愰㑤戱搸㜸愰搵㔹ち昷㑤㔹㐲㥦㈲㤲㠴㜶㍦㜲〷㌴㤶㐰㐸㘸㤳攱㘱㐳㝢㤰ㄸ扥㠱捡㠴挶扡㠸挰㐳づっ攳㡢㌰㙣愰昵户戶昵搷戴㝥搴戴挶昷㠷㠴搸挵戲㌶ㄱ晦〹㥡㥡ㅦ㘰㠳扦㕥㐰晢㔱㜹晣㙡㘸ㄵ昸〲㍤捡〷㕡挲㘲攳㠱ㄶ户ㄴ敥ㅢ戹㠴慡㄰㐹㐲㝢ㅡ戹〳ㅡ㉢ㅤ㈴戴㈸㍣㙣㘸捦ㄲ㐳㍦愸㑣㘸㉣㝦〸㍣㘷㘲㤸㌲㌲ㄵㄷ㘳㡢㌰扣㐰敢晥戶㜵㕦㕡扦㘴㕡攳〳㑡㕣散㘸㔹㥢㌳敤㘵㘸㙡〶挲愶㜷搰㔸搸㈰㍤㑡㐱㥢㙡っ㕢昱晣改㌷㑤㔸昶攴㤰搷㑦㕣㠶㐳㐳㐳攰攱〷㙤㤴挵挶〳㙤愴愵㜰摦晣㈵戴ㄵ㈲㐹㘸㙦㈰㜷㐰㘳㐱㠳㠴㌶ㅣㅥ㌶戴户㠸㠱ㄵ〵㈶㌴㔶㌹〴摥㔶ㄸ㌰㜷戶㉥挲搰㐹敢㔱戶昵〸㕡扦㘷㕡攳㈳〷㡥愷㔹搶收㑣㝢ㅦ㥡㥡搱戰改ㅤ戴㌱捡愳ㄴ㌴捦收ㄹ㠳㠷ㅦ戴挱ㄶㅢて戴㐱㤶挲㝤挳㤸㔰〲㤱㈴戴㑦㤱㍢愰戱㙥㐱㐲ㅢ〰てㅢ摡攷挴挰敡〱ㄳㅡ㡢ㄹ〲㕦㥡ㄸ昰ㄹㅦ挷搳㡡㌰㝣㑤敢㜱戶昵慥戴晥搶戴㤶㙦〴㐱换摡㥣㘹摦㐱㔳㔳ぢ㥢摥㐱㘳㤹㠲昴㈸〵捤昳敥㌹ぢㅥ㝥搰慡㉣㌶ㅥ㘸㤵㤶挲㝤㤳㤹搰ㅣ㐴㤲搰㝥㐲敥㠰挶昲〴〹慤ㅣㅥ㌶戴㕦㠸㠱㐵〲㈶㌴搶㉣〴㐴㌵㥡㜱㈳㘷㜱㠳晢昹扢愲攳㘹搰㠸㠵戶㜵㍤慤慢㑣㙢戹㜹㝥㙦㔹㥢搰晡㐰㔳戳て㙣㝡〷㡤搵〸摤㐲昳㙣㥥㌹㜸昸㐱晢ㄶ改昸ㅦ㑦戳ㄴ敥ㅢ搳㠴っ㐴㤲搰晡㈳㜷㐰㘳ㄵ㠲㠴昶ㄵ㍣㙣㘸㌵挴挰㕡〰ㄳㅡ㑢ㄳ〲ㅢ㥢ㄸ昰ㄵ㍣㈱㍥戳㌰㤸ㅢ摣㐰㕡㌷摢搶㑢㘸㍤搸戴㤶敦㥥ㅦ㔹搶㈶戴㑤愱愹㘹㠷㑤敦愰戱攸愰㕢㘸㥥捤昳㄰㜸昸㐱㝢捦㘲攳㤹㘹敦㕡ち昷捤㙣㐲㠷㈱㤲㠴戶ㄵ㜲〷㌴ㄶㅢ㐸㘸敦挰挳㠶戶つ㌱戰㌰挰㠴挶ち㠴挰㌰ㄳ〳づつ挵挵㥢ㄶ〶ㄳ摡〸㕡ㅦ㙤㕢慦愱昵㈸搳㕡捥戴㔷㉤㙢ㄳ摡㜶搰搴慣㠳㑤敦愰戱戶愰㕢㘸㥥㤹㜶〶㍣晣愰扤㘴戱昱㐰㝢搱㔲戸㙦㠰ㄳ㍡ぢ㤱㈴戴㥤㤰㍢愰戱愶㐰㐲㝢ㅥㅥ㌶戴㥤㠹㠱㘷昶㑤㘸㉣㌴〸㐴㑣っ㌸敡㥦㄰捦㔸ㄸ㑣㘸㌱㕡㕦㘴㕢㕦㐰敢㠴㘹㉤㘷摡ㄳ㤶戵〹㉤〵㑤捤㝡搸昴づㅡ㑢〸扡㠵收㤹㘹搷挱挳て摡愳ㄶㅢて戴㐷㉣㠵攷愶㌹㌷㈰㔲㑦㌷捤攱〵㈸㡣㜶㜹㘳㤷ㅡ㝣捥愹㉡昰挲〵㝤ぢ愶㤸㠵〲戸㘸㐶㘳㔳㤳扣摥㐴㍦摣攳愲㙤㠹搱㌶ㅢ户㜲挱㥤㉤敡ㅢ㥢慤换ㄸ攰ㄶ㉦扣㘵㠰扡㡢㠲㈶㝢㜴づㄴ收戵攱戶ち㝤ち㌳摡㜱ぢ㥥㝣㜵昳敥㝡㐷㠷搱搶昲扦㜰〳っ㕣〱㠴㔷㑣挴挳扣昵㠵敦挵㌷㜸㔵つ摦㤳昲㤲搸搸㉥ㅥ戳㜱㜳ㄶ㔶㍦㤴昳搶ㄸ晦搹摤㜸〲攳㌰挵搴扤っ昲㡥㥢扤㔴㡡㠷戱㡡捤慡搹㈳捡㝥㘱捡㍣摦慦㑤攰㘴㥤㠸愶〲ㄷ㥥㤰搵㍡㘸㠲摡㈴㐸攴㐵㔸㘴㔳㔶挵㕡っ昷㡢攳攵㔰㜸搱扡戲慡ㄵ㡤昹㡥㐵㠱㐵㐶攳㠱㡢㍡㜰搹㤳扥㝣挵敡㔱㜹ㅢ㕣扢㉢㘵攰愶搱愷戹㐱㙦㙢搳㔷㔵㌷㌷㌴ㄹ㉤〷㜶㉣慡㙥㔸㡥捡つ摣愴〶㙦㤶搵搵搵㕡㉤昲攱㔰㝣ち㤶ㅣ㌰慡㔶㘷㐹㔹挹㈰敥㠷㠴戳㌵㌰〵㔲㝦〴昷昸㈲㤸〶晢挰㜴㌴挵〸㘶㐰攲㐰㈰㜸搶㥦ㄸ搴㐳㙣㐰㐷愶㌱ぢ㤶㜶㜲㍣㠱㉦愵戳㉤愹㑣敥㘹㐸㤹㥣挶昵㔳㈹㙥昵㑤㘴ㅥ㐷攴扡攸㕡て㝢㔰挴㡢攱㤸敢㐱昰㕣㜹㔱ㄲ㉦愸攱敡㘱㈹改搰㥤愷扤㘵ㄲぢ㉣愹搴扣〱愹㑣㠲㠴㉡挵戵扥㐹散挵ㄱ㐹愳㉢㠹摦㔳攴㐸㠲攷㥥㡢㤲攸㔴挳敤〳㑢㥢〴㑦㈳换㈴昶戵愴㤲挴愷挵㐹㕣敥㥢㐴〳㐷㉣㑥㐲㜷㈵昱戹㍢㠹慦搵㜰㌹攷㜰㍣㉤㉢㤳挸㕢㔲㐹攲愷攲㈴捥昷㑤攲㐰㙦ㄲ㡤慥㈴㜸㙥戴㠸㐴〵收慢ㅣ㙥㠹㜳戸㍥㑡摡㘴㐹㈵㠹晥㤰㍡㔶挷改扥㐹戴㝡㤳㌸挸㤵㐴つ攲ㄴ㈵㌱㔰つ搷敥ㅣ㙥㔳㈵敤戰愴㤲挴㔶挵㐹㥣攰㥢挴ち㙦ㄲ慢㕣㐹㙣攳㑥㘲㠴ㅡ敥㄰攷㜰摢㈹改愱㤶㔴㤲搸㐹㈵㘱㙥ㅤ㐷昹㈶戱㥡㈳ㄶ㙦ㅤ㐷扡㤲搸搹㥤㐴㑣つ户挶㤹㐴㑡㐹搷㍡㤳ㄸ愷㤲㌰户㡥㠳㝤㤳㌸㤶㈳ㄶ㑦捣攳㕤㐹㑣㜰㈷㔱慢㠶㕢攷ㅣ㙥㥡㤲㥥㘸㐹攵敡㤸㔳㥣㐴㥢㙦ㄲ愷㜸㤳㌸捤㤵挴㍣㜷ㄲ昵㙡戸㌳㥣㐹散愵愴㘷㍡㤳搸慦㌸㠹挵扥㐹㥣攳㑤攲㍣㔷ㄲつ敥㈴㜲㙡戸ぢ㥣㐹ㅣ愸愴ㄷ㍡㤳㘸㉥㑥㈲敢㥢挴㈵摥㈴㉥㜳㈵搱敡㑥愲㕤つ户摥㤹挴ち㈵扤挲㤹挴㘱挵㐹散敤㥢挴搵摥㈴晥攰㑡㘲戵㍢㠹㌵㙡戸敢㥣挳ㅤ慢愴搷㕢㔲戹㜵㥣㔴㥣挴㝣摦㈴㙥昲㈶㜱㡢㉢㠹㔳摣㐹㥣愱㠶扢捤㌹摣㌹㑡㝡扢㈵㤵ㄳ昳愲攲㈴㘶晡㈶㜱愷㌷㠹扢㕤㐹㕣攲㑥㘲扤ㅡ敥㕥攷㜰㔷㉢改㝤㤶㔴㤲戸愱㌸㠹挹扥㐹㍣攸㑤攲㈱㔷ㄲ㌷戹㤳戸㑤つ户挱㤹挴㥤㑡晡㠸㌳㠹晢㡢㤳搸挵㌷㠹㍦㜹㤳昸戳㉢㠹〷摤㐹㙣㔰挳㍤改ㅣ敥㑦㑡晡㤴㈵㤵慢攳㘹㤵㠴戹挷㡣晡㈶昱㉣㐷㉣摥㘳㍥攷㑡攲㔹㜷ㄲ㉦愸攱㕥㜰づ昷戲㤲扥㘸㐹攵敡㜸㐳㈵㘱敥㌱㜷昴㑤攲㘵㡥㔸扣挷㝣挵㤵挴㕢敥㈴㍡搵㜰慦㌹㠷㝢㕦㐹㕦户愴㤲挴愷挵㐹っ昷㑤攲㉤㙦ㄲ㙦扢㤲昸摣㥤挴搷㙡戸㑥攷㜰摦㈹改扢㤶㔴㤲昸㐹㈵㘱慥㡥㉤㝣㤳㜸㥦㈳ㄶ慦㡥て㕤㐹晣攲㑥愲〲〶昲昳挴挷搶㜰昲㌵昷㔱搲㑦㉣愹㑣㠲〷㔰ㅣ㥦㈷〶昸㈶昱㌹㡣㕣慢攳㑢㡡ㅣㅦ敦㙡搰㉦晥㍣〱㠱㑣攲㙢㉣㌰〱㤹挴愶㑡晡㡤㈵㤵㐹㙣㠵㡥㑣挲㈴ㄱ昴㑤攲㍢ㄸ戹㐸晣㥢㈲㐷ㄲ摢愰㕦㤴挴〸〸㘴ㄲ㍦㘰挱㑥㘲㍢㈵晤搱㤲捡㈴昸〵摦㐱愲摣㌷㠹㕦㘰攴㈲㈱㜰敦㍢㘷ㄲ㍢挳愴㈸㠹ㄸ〴㌲㠹ち㔸摡㐹愴㤴戴搲㤲㌲㠹慡〹㤰晥敡慦㝤昴ㄸ㠸㉦挸㑤㐶㡥户收㥣㡣ㅢ㍣㡥㙥挲搷户㕦㜱㍦捤㉡っ㉡㈶㘱㌰挶搰〲散㘱㠱捦㥡㕡㑢㕡捤敦㔸㌵㜵慡㈷㔷摦㌴昴㤸愲搶㠷ㅥ㌳㉣㥤㔶敤昴㥦愵㍣愴晦㙣搵㤳晥昳搰㤳晥ㅡ㍤昶㔰晥㐱愷㝦扤搳愳㘶㠱敡㌱㥡搸㑢昹昷愵挷敦㤵㝦㍦愷晦㍥㑥㡦㥡㝤㔵㑦㡥摦愰晣晢搳㐳㔷晥ㅢ㌹晤㜳㑥㡦㥡扣敡挹昱て㔴晥㌵昴㘸㔴晥㈱愷晦ㄲ愷㐷㑤㤳敡挹昱㕢㤵晦挶昴㌸㐸昹て㜰晡户㍢㍤㙡㍡㔴㑦㡥扦㐲昹て愴挷㉡攵㍦挸改㝦㠸搳愳收㔰搵㤳攳慦㔶晥㠳改㜱愴昲摦挴改扦㐶㜹挸昵户㔶昵愴晦戱捡㝦㔳㝡ㅣ慦晣㌷㜳晡慦㜳㝡搴㥣愸㝡㌲晦㔳㤴晦收昴㌸㑤昹㙦攱昴㍦㐳㜹㜰挴㥡㌳㔵㑦晡㥦愳晣㠷搰攳㍣攵扦愵搳晦〲攵㈱晤㉦㔴㍤改㝦㠹昲摦㡡ㅥ㤷㈹晦慤㥤晥敢㤵㠷昴扦㐲昵愴晦搵捡㝦ㅢ㝡晣㐱昹て㜵晡㕦攷昴愸戹㕥昵㈴扦㥢㤴晦㌰㝡摣愲晣㠷㍢晤㙦㜳㝡搴摣慥㝡㜲晣㍢㤵晦〸㝡摣慤晣㐷㍡晤敦㜵㝡搴摣愷㝡㜲晣〷㤵晦㈸㝡㍣愴晣户㜵晡㙦㔰ㅥㅣ戱收ㄱ搵㤳晥㝦㔲晥摢搱攳捦捡㝦㝢愷晦㤳㑥㡦㥡愷㔴㑦收晦慣昲摦㠱ㅥ捦㈹晦ㅤ㥤晥㉦㌸㍤㙡㕥㔴㍤㌹晥换捡㝦㌴㍤㕥㔱晥㘳㥣晥慦㌹㍤㙡㕥㔷㍤㌹晥㕢捡㝦㈷㝡扣慤晣挷㍡晤㍢㥤ㅥ㌵敦慡㥥ㅣ晦㝤攵扦㌳㍤㍥㔴晥㘱愷晦挷捡㐳昲晢㐴昵愴晦攷捡㍦㐲㡦㉦㤵㝦搴改晦戵昲㤰晥摦愸㥥昴晦㑥昹挷攸昱㙦攵ㅦ㜷晡晦愰㍣愴晦㡦慡㈷晤㝦㔱晥〹㝡昰㥤㑢敥晦㤳㑥㝦扥㑢㔱㙡敥晦昹敥㈴㝢搲㕦扥㙤㐰愷愵㈰㔶㡦㄰摦㍥攴㌱昲㌴ㄶ㜰㡣㕣扥㌹搰㉡攳戴攲㥢㠴戴摡挵戴㤲㙦〱戴㉡㡡挵户〲㘹戵㥢㘹㈵㜷昴㥥㔸摣攱㑢慢昱愶㤵摣㥤㝢慣戸㕢㤷㔶ㄳ㑤㉢戹搳昶㔸㜱攷㉤慤㈶㥢㔶㜲搷散戱攲㉥㕡㕡搵㤹㔶㜲〷散戱攲㡥㔸㕡㑤㌵慤攴㙥㤶㔶㐵慦㤱扢㕢㘹㌵摤戴㤲㍢㔳㑦㉣敥㔴愵搵㑣搳㑡敥㌲㍤㔶摣㜵㑡慢搹愶㤵摣㌱㝡慣戸㠳㤴㔶㜳㑤㉢戹晢昳㔸㜱㌷㈸慤㜶㌷慤攴㑥捥㘳挵㥤㥤戴㥡㙦㕡挹㕤㤹挷㡡扢㌴㘹戵挰戴㤲㍢㉣㡦ㄵ㜷㕣搲㙡㑦搳㑡敥㤶㍣㔶摣㍤㐹慢摦㤹㔶㜲攷攳戱攲㑥㐸㕡敤㙤㕡挹㕤っ慤㡡搸㜳㔷㈳慤昶㌵慤攴㡥挴ㄳ㡢㍢ㄴ㘹戵扦㘹㈵㜷ㄷㅥ㉢敥㌶愴搵〱愶㤵摣㈹㜸㐶攴捥㐱㕡㘵㑤㉢戹改㝢㘲㜱ㄷ㈰慤昲愶㤵摣挰㍤戱戸愱㑢慢㠲㘹㈵㌷㘳㑦㉣㙥捥搲㙡㤱戴ち㈹〰㠲摢愷㍣㜹㜵捥㍦捤㤳㔷㤳攱㕢㡤㉢㜶慢つ㔵㜰摢㤴ㄶ㘷ㄷ㕢〸㙥㡥㔲㜱㤶㑢挱㉤㔰㉡捥㜴㈹戸搱㐹挵ㄹ㉥〵户㌳愹㌸摤愵攰愶㈵ㄵ愷戹ㄴ摣㥡愴攲㔴㤷㠲ㅢ㤰㔴㥣攲㔲㜰㥢㤱㡡㤳㕤ち㙥㈶㔲㜱㤲㑢挱㉤㐳㉡㑥㜴㈹戸㌱㐸挵㍡㤷㠲昳㕦㉡㑥㜰㈹㌸攵愵攲㜸㤷㠲戳㕣㉡㡥㜳㈹㌸戱愵攲㔸㤷㠲㜳㔹㉡㡥㜱㈹㌸㝤愵攲㘸㤷㠲㌳㔶㉡搶扡ㄴ㥣愴㔲戱挶愵攰扣㤴㡡愳㕣ち㑥㐵愹㌸搲愵攰散㤳㡡㈳㕣ち㑥㌸愹㔸㕤慣攸晢晦〰㕤㐵〶攱</t>
  </si>
  <si>
    <t>㜸〱捤㥤〷㤸ㄴ㔵昶昶攷㑥㘸愶㥡㌰㡤㠰〹〳搱〴㘲攷愰㈲㘹〰挹捡㠰扡㡡㍢㔶㜷㔷换挰〴㥣ㄹ㤲㘱㔱㐱㕤挵㉣慥㌹㘲搸㌵㉢戸㘶晤㉢愶㌵慣慢攸扡㙢㕣ㅤ㕤㈳扡愶㌵敢昷扥户敡搶㔴㔷㔵捦挸戲摦昳㙣㌳㝤改㝢敥㝢㑥㥤晥搵敤敡敥慡搳㔵㘵愲慣慣散㘷摣昸㍦㙦㤵㝣戰㐳摤昲戶㜶愳㘹搴㠴㤶挶㐶㈳搷摥搰搲摣㌶㙡㕣㙢慢扥㝣㝡㐳㕢㝢〵〴㠱晡〶㡣户㔵搵户㌵ㅣ㙤㔴搷㉦㌱㕡摢㈰慡㉡㉢慢慥搶捡㌱扥㥤㜵て愹㡥㐶㉦慤㤲つ㔴㘵㕡㠰㑤て㌶搵㙣㌴㌶㐱㌶㍤搹昴㘲搳㥢㑤ㅦ㌶㌵㙣㐲㙣晡戲搹㡡㑤㍦㌶晤搹っ㘰戳㌵㥢㙤搸㙣换㠶换搷戶㘷㌳㄰㑤慦ㅤ搰捣㤹㌰㝥㔶㜶〱㥥㑤㕤㝢㑢慢㌱㜲搰㐱㘶捥愳㈳㤱㔱㤱㔱昱㐴㈴㍡㉡㍣㜲搰㠴挵㡤敤㡢㕢㡤搱捤挶攲昶㔶扤㜱攴愰〳ㄶ㘷ㅢㅢ㜲搳㡣攵㜳㕡ㄶㅡ捤愳㡤㙣㌸㤶搵攳改㐸㍣㤱㈸㘴㌲改㕥㍢㈲昲捣〹攳て㘸㌵ち㙤晦慤㤸㍢㌱收慣〹攳㐷捤㌴摡晦㕢㌱㜷㐶㑣㠴慣㙤㘹搲ㅢ㥡晦㑢㐱慢戸㑥ㄳ戵㐶慥㠱㉢摦㌰㕡ㅢ㥡㡦ㅣ㠵戴㡢㐰愳㤷ㅡ㌵慥慤㙤㜱搳㈲捥愳〹㐶㘳攳㙣愳㈰㔷㝡㔳㙤㕢晢〱㝡㙢㔳㕢慦㈶昲㌳㕡㡤收㥣搱搶愷㘹攲戲㥣搱㘸〹摢慡㥢づ搲㕢㘷敡㑤㐶㈵ㅦ搴㌴㤹敢㜰㑡摥㘸㙥㙦㘸㕦摥扢㘹㙥㥢㌱㕢㙦㍥搲愰愴慡㘹昲攲㠶扣愸慣挴㕦㔹挵慥㝥㤹挹ㄵ㠵㝣㥡㈶捣搷㕢摢㘵㡦慢㌰攲愷㜵㑣ㄷ昹㉣㡡昲攲㤴ㅡ攴昲攲㍡慢㙢㘸㥡㘶戴㌶ㅢ㡤㕣〸搷攴〸㤷㐸〲㌲搷㠳㑤㑡㍤ㅤ慥㈵搱搳㝡昱昱戹㜰㈹㠱㐱㘸㐶捦㙣㘹㙤挲㠴㥣㘱攸捤愳挳愳挲挹㐸㌲㤹ち挷搲㤹㐴㉡㥤㡡愵㔲昱㤱㜵敤昹㕡㘳〹挷挲㤱㐴㈲㤶〹㈷挲挹㐴㈶㤲㐸㈶㘲㘹㙤㌰㐲㘸㐳ㄸ㙣㈸㥡㡡摡㔴㕣ㅢ㐶搳㜰㌴愲昲ㄵ扣晥㥤㑢攵㙢戰扣㕥㉦慦捦㤶搷攷捡敢昳攵昵㐶㜹㝤愱扣晥挸昲晡昹攵昵つ攵昵ぢ捡敢ㄷ㐲愳㙥搵㍤㝡㤴㕢户㔳晦昸攵㙤㤷晤攱㡤昱搷ㅢ愷㡣晣㉥戵昷つ㠲㉦㜹戹挵搸ㄵて昶㜳㍥㡢㍤㤱㙡㈴ㅣ㑤㈷㔳㤱㜴㍡㥡㡣㠷㔳㤹㐴扡攸㘹挴㘲㤱㔸㌸ㄵ㑦㘴㌲㘱㍣搱㑣㑣摢つ㌱戴摤搱〴昶㘰搸㈹愹愴㌶㠲愶㤱㘸㠴搸㠸愷挱愷㜲收てㅦ㝤㜰敤愴㈷㘷㕤ㄶ晣戴㝡攷㈱㥦昷ㄲ摣攲挸ㅣ㐶攱挱㤶收戰ㄷㄷㄸ㐶ㄳ㠸㌰㙣㉤㜲㠸搲ㄴ㐳㈳挴㌳㔶づ㝤收敤㔵搳㑢㥣㍣㝥搵㠲挲搳㙦慣㍣晦㥦㠲ㅢ㍣㤹㐳〲て昶㜱㜲〸㡦㡡㈷㔳挹㔴㉣㥥㐸㠷搳㘱㍣㡡愶ㅣㄴ㈲ㄸ㑢㈷搲改㜴㈶ㄵ㑤㠴㌳㤹㤴㤶攴搲㔲㘸〲㘹挶慣㑤㠵戵っ㑤㝢愳ㄱ攲㌱㉢㠱㡢㝥扣昵摥㕢㜷扢㝢散戵慦敦ㄹ㥤㍢昹攳㤳〴㌷戶㌲㠱㝤昱㘰㡣㌳〱慥㠸㌰㈰挷㌳昱㔸㉣㤱㡡㐴㔳㐸㈱攱挸〱昳㉣ㅥ㡥愴㔳昱㜰㈶ㄹ㡤㌳つ㙤㌴㤷戸ㅦ㥡挰ㄸ挶㥤㤸㑡㙢㘳㘹ㅡ㠷㐶㠸〷慤㈴慡㑦㜹㘶扦㥢ㄷ戴搵摥摤扦㙤挴㠸㙢戶㝥㕦昰㜵㉦㤳㤸㠰〷㐵㙢㠲㤳㈱ㄲ挶㥣㡥挴㤲㤱㘸㈴ㅥ㐹愵㌳捥ㄴ㠰㈶㥥っ愷㘳搱㘸㈶ㄱ㑤㐶㌱攷戵㕡㉥㜰㈲㥡挰㈴㠶㥤㥡㑣㙢㤳㘹摡ㅦ㡤㄰㜷㔹㌹㔴㝤ㄵ㝦扤㘵昱㘹戵㘷㉣㌸㜱㥢㘳㝥㥣戱慢攰㝢㡤捣㘱㉡ㅥ㙣攱敢㙡ㅡ㤷㌷ㅤ㑤㘰〶愳㑥挵敢㙡㈶㑤戳搰〸㜱㥢㤵挲㔱㝦㝥㘸㤷㝤敦㕣㍦㙢捤戵㘳捥㍥收愳㍢搶ぢ扥搳挹ㄴづ挴㠳㉤㑣㘱㌶㤷㔷㠷㈶㌰㠷㔱昷㐷ち㜳㘹㍡〸㡤㄰㝦戰㔲㜸愰昹愳搰㔹㠳㈷㡦㕤㝤敥㌷晢㥥扥敦摦戶ㄳ㍤㈹挶㍤㜰〸㥡㉤㥥づ扦㐲㄰敤㔰㠶㍢っ㑤挵㈴㑣㠷㜹㌴ㅤ㡥㐶㠸慢慤㈴㐶㉤摡㜴㘹敢ㄷ攵㔳㉥㍢改愹晢挵㡣挲敦〴摦攷㘵ㄲ昵㜸戰挵㐹ㅣ㠱㈰㥡㡥㈶㤰㐵㔳㌱ㄹ㐹攴㘸捡愳ㄱ攲ㄲ㉢㠹㉦ㅥ㜸扢㘳㥦晢㘶㑥扡㘳摥㌵㍤慥㍡攴昳ㅢ〵㍦㘷挸㈴ち㜸㔰㌴㈷晦㠳㉤搴㤱㕣攰㝣㌴㠱〶㠶㥤㠸慤挳〲㥡ㄶ愲ㄱ㘲㡤㤵挳愶愱ㅦ㝥㜸昶㉥㤳挶㥦㈸㜶扦㜳㘱晡㑦㔱挱㡦㌹㌲㠷㈶㍣搸㘲㄰捤㕣㘲ぢ㥡挰㈲挶㥤〰㄰㐷搱搴㡡㐶㠸㌳慣㈴㥡扥㍤晢昴㌳摦㜹㘱收敤㉢㉥晦敥㤰ㄷ搳㔵㠲ㅦ戳㘴ㄲ敤㜸戰愵㈰ㄶ㜳㠱㑢搰〴㤶㌲散㌴㠰㔸㐶搳㜲㌴㐲㥣㙣攵㌰敢㥤〷㔷ㅥ昳捣㍥㌳㉦㍣昴搹㡦㥦㍣㘴㐵㑡昰㔳㥥捣攱ㄸ㍣搸搲ㅣ㡥攵〲㡦㐳ㄳ昸つ挳㑥㐵づ㉢㘸㍡ㅥ㡤㄰㉢慣ㅣ㝡ㅥ昶挰挱㠳㙢搶㑤戸散捤扥㍦㍤昹昴搹㑦〸㝥挸㤴㌹㥣㠸〷㕢昸敡㕣㠹㄰摡㉡㌴㠱㤳ㄸ㜵㌲㕥㥤㈷搳㜴ちㅡ㈱㤶㔹㈹㍣㕡晥㘵戵愱摤㍢改挱ぢ㌶〶捡ㄷ捣㍢㔵昰㈳慥㑣攱㔴㍣搸攲昹㜰ㅡ㤷戸ㅡ㑤攰㜴挶慤挵㝣㌸㠳愶㌳搱〸㜱㤴㤵挴㐷㝤㍥慢ㅢ晡攲㤲㠹㌷戵晦敤昳㤳摦摥昴愴攰㐷㙣㤹挴搹㜸攰㝡换挲摢㐰㍣ㄳ㡥㘷㔲愹ㄴ摥愱愲㤱㠸㘳㕢ㅤ㑤㐴愳㜸㍦㡦挵㘲愹㐸㈶㥣㡡挵戴㜳戸戴㜳搱〴捥㘳捣愹愹愸戶㠶愶昳搱〸戱挰㑡攰搸㡥㙤戵㤷搷㕣扥晦〳ㄷ㡥慡㥥ㅤ晣昶㈶挱㡦昷㌲㠱ぢ昰㘰㑢㈷挳㠵㕣攰㐵㘸〲ㄷ㌳散〴㑣㠶㑢㘸扡ㄴ㡤㄰㌹㉢㠷㉢㍦㍢攴㡡㥤㔳㤳㈷㕦扢摢㍡晤愷㡦づ㍤㑢っ愰ㄸ昷挰攵㘸戶㜰㌲㕣㠱㄰摡㤵っ㜶ㄵㅡ愴㄰搷慥愶㘹㉤ㅡ㈱收㔹㈹㌴戵昵扤攲扤愹摢㑤扦㘲摡㐳㝤て扣㘵昸㜴挱敦㌶㌲㠵㙢昱㘰㡢搶挳㜵㕣摡昵㘸〲扦㘷捣晤戱ㅥ晥㐰搳つ㘸㠴㤸㙢㈵昰搸扢昷㥣戵敤㌶㝢㡥㕤㝦晥㍦捦戹昸㑦て㑥ㄱ晣㕥㈵ㄳ戸〹て戶㤰挱捤㕣摥㉤㘸〲户㌲敡ㄴ㌰戸㡤愶摢搱〸㌱搳㑡攱搲㡤晡㌹㑦㡦㕢㌵攳晥摥昳敥搹敥㜷昹晢挴戶ㄴ攳ㅥ㔸㠷㘶㑢愷挲㝡挴搰敥㘴戴㍦愲挱㡢㌲愹摤㐵搳摤㘸㠴㤸㙣攵戰挷㤷㉦摦摥昱捤㐱㘳搷㥣昴攳愳㝢捤㌹攸㜶戱ㅤ挵戸〷敥㐵戳㠵ㄸ敥㐳〸敤㝥〶㝢〰㑤挵㜴㘰㜸㤰愶㠷搰〸㌱搶㑡攱慡㥡㈱摢㝣㈳昶ㅣ㝦搱㙦て㍡攲捣㍤づ敥㉢戶愷ㄸ昷挰挳㘸戶㘸㉡㍣㠲〰摡〶㠶㝡ㄴつ搶㐳㔴㝢㡣愶挷搱〸㤱戱ㄲ㜸㘰昱挵敢㈷扣扥攳戸敢ㅦ摦攵㤰慢㜷攸㜹㡥ㄸ㐸㌱敥㠱㈷搱㙣㔱〲㝦㐲〰敤㈹㠶㝡ㅡつ〸㐴戵㘷㘸㝡ㄶ㡤㄰㔱㉢㠱扤㝡㥥㜸收慢㤳ㅦ㥦㝣晥挰㜵㘵〳㡦㌸㘲㔵慦攷㌰㝣愰昵つ愹戶㔵㕦㡡敦㥣㥤㕦㘷昱ㅤ㥥晦扡晦ㅥ㡦慦昱㠵㐴㈱㔵㠸㐴昲㠹戰ㅥ搳慢〶㈳散㉦晤挲挸昷愸㕥㠵㠳ㅢ㥡昳㉤㑢攵㌷挸ㅤ挶敢㙤㐶攷ㄷ捡ㄱ搶搸昸㤶挵捤昹戶㠱晥㠳㜵敤㝡扢戱扤㝢慣㌳㠸挷慤づ摦慦㡤㌶戹扣㥤摣㙥〷改㡤㡢㡤㜱换ㅡ捣攱ㅤ㕤挳昸㜶摤㤲㉤㍤㍡愹搵㌸捡ㅥ昵㘴㌴づ扢㝦㤶挸搸㥥㘷㘹づ㤹㜹つ㥡㌰扦愵捤㘸㤶改㡤㘸㍡愰㈱户搰㘸慤㌳戸昳挸挸换愷㍡㠰㐳搶㔷晣ㄱ戳㥡昱㐴昱愵㍤㍦挴㘹㉤㑣㕣搶㙥㌴攷㡤㍣昲㕤㘴戴戶㉦㥦愳㘷ㅢ㡤慤㡢㈴收㌲㌱戰㕤㤱㜹㔲㑢㙥㜱摢㠴㤶收昶搶㤶挶攲㤱㜱昹㈵㍡㜶㉢攴㘷戴攴つ散ㄵ愸攴慤㑣㤴㔵㔴〸㔱戶㠷摦㔷㜳挶㙤ㅢ㈵㔷㠴㘳ㄵ敦㠸㜵扥㙤昱戴ㅢ㌵ㅢ捦づ捦愲搱攰㥣㉣ㅦ搶㑤㌰ㄹ㤷㘱㜶㉦㉤㜴㍣㈷敥㘹愳㝡户搲㙡㤹愳扤收晥晦㡡换换晢㔹捦㝥攲ㄲ散㝡搹㕦㙦捥㌷ㅡ慤㕤敥㈷ㄴ捣㐸晢ぢ㥡慡扤昰㙡㉥㐹慦ㄲち戱㑣㉣慦㕡摡㤰㙦㥦ㅦ㤸㙦㌴ㅣ㌹㥦㥦㐰戱㉦戱扡㥡㘸㍤㌷敤〵㤸戴㡤㙣㕥㐴ㄳっ㤶〵㕥愲㈸㄰搴晥㙡昶慢㠶攰晦捤摦愹㔳づ㉦㑤敥㐴挲ㅥ扦戶慡愶㐹㉤慤㙤ㄵㄵ㝥捦㜲㝦扤㙤㝥㍢愷㘷搷㠳㡣昷㌲㥢扦愱愹ㅡ㠶愶摢㝤㐶㌵㄰㔵㜲搷㔸敦愶㕡愳愰㘳㠷愴㝣㜵ぢ扤慡挹摣挷㔵㙢戴攵㌴敥っ㥢㠲搷捡戲〰ㅥ攱挵摦慢㠹戳摦㔸搶㕥慢户敢㍤㥡戰㕢つ㙢㐹㠳㘸㠴昴㌲ㅦ搱戳户戴㈹敦愰搵㐳㠴㤰㝣攸㠸搲㔳ㅡ捣㐸㜸攱攰昵㔲㔶㘱戵㕤㍦〹攴扥ㄳ㥥㐴挰㍤搱㡢㜷㡦㘱慦㕤㝥戲搱㍣㘷昹㈲愳㡤昲敡㐰㤷㈸摤㉦㉦〶㥢㤵换捥㙤㙦㘸㙣ㅢ㠵㑣㈷户戶㉣㕥昴摦㡣挳㔸摡摦搱愸㕢搵㉥㤸挵扦晣㌹〱㔷㔹㡦㈵㕣㌷昵昵㘵搵㡣㐶㡢㌶㤴つ㘷㉢㠲晤㡣晦攴㑤㝢ㅤ晦〵扢ㅡ慢ㅡづ挵收散㑡慣㠲扥㔷ㄳ〸捤㘹㌵攴捥搱㙡搹〱敤摥㑤〷户戴㉥捣戶戴㉣攴㝣敡㈳㝢㙤昳つ愳㥤㍢ㅣ㝢㕡㍢㔸攵㡥㔴㈱㉡㉡㡡昶ぢ㍡昶㑣敥㡣昸㠱户搰昴ㅥ搷搸㌸㐸㐵㙣ぢ扣つ㔳〵㜶㝤〶㍡㤸挰㤴昱㌳〶敤ㄶ搹㝤搴戲挶戶㘵㘲〷㍣㘳敥㥦扢敦挶㈵昷扣㍡㈰㌶攵晡戵㡦㍦㜹捦挳㉢㕥ㄴ〳慤〱捦捥挳摤㄰㘳㌰敥摡㍦搱㠸敤㈰攳㤶〴㡦㡢㙦摡晢攸㙢ㅦ戰昹㄰つ戶〷㤲㌰㌶〷ㅦ㥢㕤戱㍢晥攷㈶㐱摢挴收ㄳ㌴㘲〴ㅡ扥㈰戵㑦搱愸㥢〸㈱㍥搷戳㕣㔷㝢挰散㕤㔷㕦挰ㅡ搴扡ㄸㄳ㈳愱攰晡搲挸㐷㈳ㄱ㡤㌴㐴〰㠱㝤〱㔴㔹〳㥥㍤㤷㝢挱㑤〲昸㠱晥ㄵ㤰昹〳昸㠹换㈰ㄸ㡤戳捣〱愰摣散㡡㌰挶㈴㠰ちㄸ㌴ㅥ攴ㄱ㔱㤸㈴㠰㉡昴搴㑤㝣昷㤳〳㐰〴㘶㉦〰㡤㌱戵㉥挶㐴っ㝥㝥〰晥㠵攰扥〰㍥戵〶㍣扢㑤㤳㠸㌴㤸㔹㙣挵㤴㌷㐱收て愰㍦㠶戵〱㙣戶㐶攳〰戰慤搹ㄵ㈹〴㤱〰戶愳㘸㝢㌴㈲〳㤳〴㌰㄰㍤㜵ㄳ敦㌸〱愴㘱昶〲搸㤹㌱戵㉥挶挴摥昰昳〳昰㑡㈹〰㝦户〶㍣扢㙤㐷㈳搲㘰㘶戱ㅢ㔳㝥戹㈴㠰㍤㌰慣㡤㘰㌳ㄲ㡤〳挰㈸戳㉢昶㐳㄰〹㘰㉦㡡挲㘸挴㔸㤸㈴㠰〸㝡敡㈶晥散〴㌰〶㘶㉦㠰〴㘳㙡㕤㡣㠹㜱昰昳〳昰㘸㈹〰ㅢ慣〱捦㉥攳㕡㐴ㅡ捣㉣昶挳㐲挵挳㈵〱㡣挵戰㌶㡥捤㜸㌴づ〰戵㘶㔷㑣㐴㄰〹㘰㈲㐵㤳搰〸敥㉥㤶〰㈶愳愷㙥攲㙥㈷㠰㐹㌰㝢〱㑣㘳㑣慤㡢㌱戱㍦晣晣〰摣㔲ち挰捤搶㠰㘷㝦昵㌴㐴ㅡ捣㉣收㌰攵ㅢ㑢〲㌸〸挳摡挱㙣づ㐱攳〰㜰愸搹ㄵ搳ㄱ㐴〲㌸㡣愲㜹㘸挴㑣㤸㈴㠰挳搱㔳㌷㜱戵ㄳ挰っ㤸扤〰㜴挶搴扡ㄸㄳ戳攰攷〷攰挲㔲〰㉥戰〶㍣㝢换㘷㈳搲㘰㘶戱㠰㈹㥦㕦ㄲ㐰㈳㠶戵㈶㌶捤㘸ㅣ〰ㄶ㤹㕤㔱㠷㈰ㄲ挰㔱ㄴ戵愲ㄱ㜳㘱㤲〰摡搰㔳㌷㜱扡ㄳ挰ㅣ㤸扤〰㤶㌲愶搶挵㤸㌸〸㝥㝥〰㑥㉣〵攰〴㙢挰戳慦晥㔷㠸㌴㤸㔹ㅣ捦㤴㔷㤴〴㜰㈲㠶戵㤵㙣㔶愱㜱〰㌸搹散㡡㐳ㄱ㐴〲㌸㠵愲摦愲ㄱ昳㘰㤲〰㑥㐵㑦摤挴ㄲ㈷㠰挳㘰昶〲㌸㠳㌱戵㉥挶挴攱昰昳〳搰㔸ち挰㐲㙢挰㜳㥣攰〸㐴ㅡ捣㉣㝥挷㤴ㅢ㑡〲戸㄰挳摡㐵㙣㉥㐶攳〰㜰愹搹ㄵ㍡㠲㐸〰㤷㔱㜴㌹ㅡ㤱㠳㐹〲戸〲㍤㜵ㄳ㐷㌸〱㘴㘱昶〲㔸ぢ㝤㔰敢㘲㑣攴攱攷〷攰愰㔲〰收㕡〳㥥㘳ㄴ㍣慣㌰㤸㔹摣挴㤴敢㑡〲戸〵挳摡慤㙣㙥㐳攳〰㜰㠷搹ㄵ昳ㄱ㐴〲㔸㐷搱㝡㌴㘲〱㑣ㄲ挰㥤攸愹㥢㤸敡〴搰〰戳ㄷ挰㍤㡣愹㜵㌱㈶ㄶ挲捦て挰搸㔲〰挶㔸〳㥥〳㈴捤㠸㌴㤸㔹㍣挲㤴㐷㤷〴昰㈸㠶戵挷搸㍣㡥挶〱攰㐹戳㉢㕡㄰㐴〲昸ㄳ㐵㑦愱ㄱ㐷挱㈴〱㍣㡤㥥扡㠹戸ㄳ挰㈲㤸扤〰㥥㘳㑣慤㡢㌱搱ち㍦㍦〰㝢㤴〲戰扢㌵攰㌹㌸戳ㄸ㤱〶㌳㡢扦㌱攵㕤㑢〲㜸〵挳摡慢㙣㕥㐳攳〰昰㠶搹ㄵ㑢㄰㐴〲㜸㤳愲㝦愰ㄱ换㘰㤲〰摥㐲㑦摤挴㑥㑥〰㑢㘱昶〲㜸㤷㌱戵㉥挶挴㜲昸昹〱攸㕦ち㐰㍦㙢挰㜳㘴攸㔸㐴ㅡ捣㉣㍥㘱捡㝤㑢〲昸ㄷ㠶戵捦搸㝣㡥挶〱攰㑢戳㉢㡥㐳㄰〹攰㉢㡡晥㡤㐶慣㠰㐹〲昸ㅡ㍤㜵ㄳ搵㑥〰扦㠱搹ぢ攰㝢挶搴扡ㄸㄳ挷挳捦て挰㑦㍦㤶昸㈸晣愳㌵攰㌹㉣戵ㄲ㤱〶㌳㡢捡㜲愴晣㍤㘴晥ㅦ㠵〳ㄸ搶㝡戰愹㐶攳〰㄰㌴扢㘲ㄵ㠲っ㘱愰㥥ㄴ昵㐲㈳㑥㐶㔷〲攸㡤㥥扡㠹捦戱っ晢换搰㐹㌰㝢〱昴㠵㍥愸㜵㌱㈶㜸愴换て挰晢愵〰扣㘷つ㜸づ㡡㥤㠶㐸ㄲ挰昶㑣昹摤㤲〰㜶挰戰戶㈳㥢㥤㤸㕤攷户挱㐱㘶㔷慣㐶愰㈱㝣㍡㠳㈹ㅡ㠲㐶㥣㠱慥〴㌰ㄴ㍤㜵ㄳ慦㌹〱㥣づ戳ㄷ挰慥搰〷戵㉥挶挴㤹昰昳〳昰㐲㈹〰捦㕢〳㥥〳㜲攷㈰㤲〴㄰㘶捡捦㤵〴㄰挵戰ㄶ㘳ㄳ㘷㜶㥤〰㤲㘶㔷㥣㡢㐰㐳昸㜴㔲ㄴ愵搱㠸㌵攸㑡〰ㄹ昴搴㑤㍣敥〴㜰ㅥ捣㕥〰愳愱て㙡㕤㡣㠹昳攱攷〷攰晥㔲〰敥戳〶㍣〷〴㉦㐴㈴〹㘰ㄲ㔳扥愷㈴㠰晤㌱慣㑤㘱㌳㤵搹㜵〲㤸㙥㜶挵㐵〸㌴㠴㑦㘷〶㐵㌳搱㠸㑢搰㤵〰㘶愱愷㙥攲㌶㈷㠰㡢㘱昶〲愸㠳㍥愸㜵㌱㈶㉥㠵㥦ㅦ㠰敢㑡〱戸搶ㅡ昰ㅣ㡤扣〲㤱㈴㠰㜹㑣㜹㙤㐹〰扦挶戰㔶捦收〸㘶搷〹㈰㙢㜶挵㤵〸㌴〴㜷㉤㐷㔱ㅥ㡤戸ㅡ㕤〹挰㐰㑦摤挴挵㑥〰㔷挱散〵搰〰㝤㔰敢㘲㑣慣㠵㥦ㅦ㠰戳㑢〱㌸换ㅡ昰ㅣぢ扤づ㤱㈴㠰㔶愶㝣㐶㐹〰敤ㄸ搶ㄶ戳㔹挲散㍡〱㉣㌳扢㠲㐷㐱㠷昰改㉣愷攸㘸㌴攲て攸㑡〰挷愰愷㙥㘲㤵ㄳ挰敦㘱昶〲㔸〱㝤㔰敢㘲㑣摣〰㍦㍦〰㐷㤷〲戰摣ㅡ昰ㅣ㡢扤ㄹ㤱㈴㠰摦㌲攵愵㈵〱㥣㠶㘱㙤㌵㥢搳㤹㕤㈷㠰㌳捤慥戸〵㠱㠶昰改㥣㐵搱搹㘸挴㙤攸㑡〰攷愰愷㙥愲搹〹攰㔶㤸扤〰捥㠷㍥愸㜵㌱㈶㙥㠷㥦ㅦ㠰㝣㈹〰㌹㙢挰㜳㈴㜸㍤㈲㐹〰㤷㌳㘵扤㈴㠰㉢㌱慣㕤挵收㙡㘶搷〹攰ㅡ戳㉢敥㐴愰㈱㝣㍡搷㔲㜴ㅤㅡ㜱ㄷ扡ㄲ挰昵攸愹㥢㌸挴〹攰㡦㌰㝢〱摣〸㝤㔰敢㘲㑣摣つ㍦㍦〰㌳㑢〱㤸㘱つ㜸づ㐳摦㠷㐸ㄲ挰㝡愶㍣慤㈴㠰㍦㘲㔸扢㡢捤摤捣慥ㄳ挰扤㘶㔷摣㡦㐰㐳昸㜴敥愳攸㝥㌴攲㐱㜴㈵㠰〷搰㔳㌷㌱摥〹攰〱㤸扤〰ㅥ㠶㍥愸㜵㌱㈶ㅥ㠲㥦ㅦ㠰㜴㈹〰㈹㙢挰㜳㄰晣ㄱ㐴㤲〰㥥㘲捡㠹㤲〰㥥挱戰昶㉣㥢㍦愳㜱〰昸㡢搹ㄵㅢ㄰㘸〸㥦捥昳ㄴ扤㠰㐶㍣㠶慥〴戰ㄱ㍤㜵ㄳ㈳㥤〰ㅥ㠵搹ぢ攰㘵攸㠳㕡ㄷ㘳攲㜱昸昹〱ㄸ㔲ち挰㘰㙢挰㜳㄰晥㑦㠸㈴〱晣㠳㈹敦㕣ㄲ挰摢ㄸ搶㍡搸扣挳散㍡㘷挰㍦捤慥㜸ち㠱㠶昰改扣㐷搱晢㘸挴㌳攸㑡〰ㅦ愰愷㙥㘲㙢㈷㠰愷㘱昶〲搸〴㝤㔰敢㘲㑣㍣ぢ㍦㍦〰扤㑡〱攸㘹つ戸㡢〰慡晥㠲㐸㥢㜱昰戶㈷ㄳ㉥ㅣ搴㘰㉣攵搱愶㍥〵搴㡣㑦㔸摣搶摥㈲て㡤昵㉥搴戶捣㙣㘹慦㙤㘸㕢搴愸㉦敦㔷戰ㅥㅣ㍣摦㘸挶㠱敢㔶ㅣ扦㜶搹㕡ㄶ㉤㌲昲㕡愱慥㘵㜱㙢捥㤸㔲晢扦㜰㘰ㅢ捦て慢㑥ㅥ搳㉥ㄷ戸晤㘷挷㙡ㄱ㐲㘰㤶攰㔶㔶昵〲〲扡て戹挹捡㜵挷攱㜱昹㌰〴㘱㑤㈷搱㌹つ敤㡤㐶捦㠲㍣㌴㉤ㅦ㔷ㄷ㐰ㄱ搵〰昹ㅥ㠵㌹昳㜱㈸慡戶㜷㘱㜲㙢㐳扥戱愱搹攰捡攸㙦㑡愷ㅢ㐷攲挸晦〱㉤㙤つ晣㤱㐰敦挲㥣㔶扤戹㙤ㄱて㘲收㤶㙦㔵搴㤳㐷㍢慢ち攳ㅢ㥡摢戰ㄸ戹ㄶ昹戸愶㔰㌷扦㘵㈹㝥慦戲戸愹㜹戲扥愸敤㝦㘲慤〸慥ㄶ㜹㤳慢㐶㤴㡢昲㜲㔱㕤㕥晤㥦慥㥦挰扦昱ㅡ敢㘷㤶㙥て挲㍣㙤㙦㙤挸㉥㈶㌰戹㡣㈸摡㑡㌶㜲ㅤ㤶㔵㙤挴㈳昷攱㑡挷㉡㜴搵ㅡ㌰搷愲摦㘱昸ㅥ昶戶㝦〴戴㈳攴摡搷㐸愷搷㌷㘸愶㑥㥥㍢愵戳ち㘷㡢㝥㔱㔳昵㈲㈲晦攲愲㠷〱㄰昷㌱愷㄰ぢ㈱㌸愳昰捡挴㑣㘰捦㍤㉤㠳〵愹攱っ敤搳昹㜰ㄲ㡥㥢昷㉡㑣搷戳㐶㈳づ昷㌷改敤㝤捣づ敢㉥昰㡢㡢㌶㙢㙣㐲㑢㔳㤳捥㈹挷摦㡤搴攵昴㐶愳扡㌰㙥㜱㝢换㡣㠶㘶慤㠰㐶捥㑢换愴㉦㠳㐹㕦㘶ㅥ㤸㉦捣㘶ㄹ㤰㝣捣㔸㉤㐷敡慤つ敤昳㥢ㅡ㜲搵散戰㔴攷㝦㘲慥攲挵㕦〹㤸敡愶戶㈵敥㈳晤收昱㜶慣敥㔱㈸㡥㈱㍡慥㝥捣攸㜲ㄱ挰㍦昱ㅦ㔶㠹㘰挳㈳摦㔰戴敦㄰慤ち㜷ㄸ慣ㄷ捦扦攴愱㔸㔸晥戵〲ㄶ戹㜱ㄲ㝦愵〰㜷敤㝢㐸昹㠰昷捡㤷搱㜴㔹㐲搰〳㠲攰昴ㄶ㍤㍦㐹捦攱㌷㘰㍤慣㕦㠰㔵㘳搵㜲㔳搳ㅡ㘲㔱挷〴搴〹愱晥㘸㐹㐳摥㘸慤愶愱づ扦㜰慢㘴㌹㐸挰㕣㠷㌸扣㕤㔱㔶㔵搵戳摡㙦㔹㔳㔴慣㘱搶愱㜲攷㉦攸愶㜸攲㝦㝣㘰㝡っ㥦㙤㌰㔸㠱㔶晢〱㡦戵ㅦ昹㥣晥㠶㉥㥦㡦㑢昰ㄳ〵㍦愳愹晡㍢〶摤敢愶戸扥〲㔵ㄸㅡ㐴㤵昲户㔳慣晣愸㐶㤵㠴㉣ㄹ愹㤲㑦愴愷愳搴㈳㘰㔶㜹㔴慢ㅦ㘴〵敡㌰换㡤㝣搰摣扥戲愴㠴慢愳扣扣ㄲ慢㍡攰㉥㤳昳㉣ㄶ挱㥡敡っ㔹〳㈲㜶㐲ち〱㔶っ昶攴㡢〵昱敢昹摢愳㤷㘰挵戱散㥦昱㥦扣〵㠳㕡㌹〹〴挵敢㘸搵ㄳ摦㡡㤶㈰搷㥡〶攴搸敦㠵㐶晣ㄳ㕤扥晤攳愱㝡戳ㄲ敦愳挷㌷㉣散捤〳ㅢ㜹㜳㙤っ挵〷戰㜲㠳愸〵ㄸ攴㐳㍣攲㜶挶㥥㜷搵戰㜶㍦敦㍥愶〷敥ㅡ㝦捤愸收㥤搸〴㡢㑡㤹㡢户㔶㈶㔷愹搶㤳挲㑦晣〵扤㈸攸㑤挱愷㄰㜰㠵〶晡愰㘷㠳攲慦㥢㝣㐰㠵愰〱愸㉦ㅣ㐱ㅤ愰晡㌲攸㔶っ晡〳〴㙥㔰㍦挱搶つ㈸慥ㄳ〹慡㍦㠳昰㔹ㄶ㠱摡ㅡ搶敥㐱㤵挳㑤㠲摡㐶〶㌱㍢㠲愵〷㍥愰戶㠵㐶摢㡥㐲㤶㈵昸〸戶愷㘰㈰〵慣㔴㤰愰㜶㐰捦〶挵㥦㘰昹㠰摡〹ㅡ㠰㘲戵㠲ち敡〰戵㌳㠳づ㘲㔰㔶ㄶ戸㐱戱㥣㐰㠲ちっ㠶攴㤷扥攵ちㄶ㈰㐸㜸㐳ㄸ㤸㤵〸㐵昰㠶挱摡㍤㍣㔶㉣攰て㍦捥㘳㄰㍣㤰㜷㤶㉤愸愷攱㤸㘵扢㐰愳敤㑡㈱㑢ㅡ㝣〴扢㔱戰㍢〵慣㜲㤰昰昶㐰捦〱㉦散〷㙦㈴㌴㠰户戳㈳愸〳摥㥥っ㍡㡡㐱㔹㤵攰㠶挷㔲㠴㙥㘶ㄹぢㄵ㈴愸㌰㠳戰㘲愱〸㔴ㄴ搶敥㐱戱戲〱㝦搸搵挹㈰ちㄴ换ㅢ㝣㌸挴愱搱ㄲㄴ戲昴挱㐷㤰愴㈰㐵〱慢㈱㈴愸㌴㝡㌶㈸晥挴捤㘷㤶敤つつ㐰戱㈲㐲〵㜵㠰摡㠷㐱昷㘵㔰㔶㉦戸㐱㡤㠵捤〴挵㔹㈶㙦㔱戴㡥て㜱㘲ㅣ㈴ㄲ搴㝥っ㌲ㅥ扤㈲㔰㘳㘱敤ㅥㄴ㉢㈰昰㠷昲〸〶挱〳㜹㘷ㄹ㠴㑡搹㌱愳挶㐳愳㑤愰㤰㈵ㄲ㍥㠲㕡ち㈶㔲挰慡〹〹㙡ㄲ㝡㌶㈸晥づ捦〷搴晥搰〰ㄴ㉢㈷㔴㔰〷愸㈹っ㍡㤵㐱㔹攵攰〶挵搲〶ㄳ㔴挹つ㍣ぢㅦ㈴愸改っ挲ち㠸㈲㔰㌳㘱敤ㅥㄴ㉢㈵昰㠷摦敦㌱㠸〲挵㜲〹㤵戲〳搴〱搰㘸〷㔲挸㔲ちㅦ挱㙣ち敡㈸㘰㜵㠵〴㌵〷扤㑥㔰晥敦㠴〷㐱〳㔰扡㈳愸〳搴挱っ㝡〸㠳戲ㅡ挲つ㡡㈵㄰摤㠰㘲㠱㠴〴㜵㈸㠳戰㔲愲〸搴㍣㔸扢〷挵㡡ち晣攱〷㝥っ愲㐰戱慣挲㠷挳慦愱搱敡㈹㘴挹㠵㡦攰〸ち㜴ち㔸㠵㈱㐱㘵搱戳㐱昱㌷㡤㍥㌳㉡てつ㐰戱ㄲ㐳〵㜵㠰㌲ㄸ戴挰愰挷㐳攰〶㜵㈲㙣摤㠰㘲㈱㠵〴㌵㥦㐱㔸㔱㔱〴㙡〱慣摤㠳㘲攵〵晥昰〳㐰〶㔱愰㔸㝥愱㔲㜶捣愸㐶㘸戴㈶ち㔹㥡攱㈳㘸愶愰㠵〲㔶㙢㐸㔰㡢搰戳㐱昱㜷㤷㍥愰㕡愱〱㈸㔶㙣愸愰づ㔰㙤っ捡戳㍡〸㔶㔷戸㐱戱愴愲ㅢ㔰㉣戸㤰愰㤶㌰〸㉢㉦㡡㐰㉤㠳戵㝢㔰慣搰挰ㅦ昶挷㌳㠸〲挵㌲つ㤵戲〳搴搱搰㘸挷㔰挸ㄲづㅦ挱戱ㄴㅣ㐷挱ㄵ㄰㐸㔰扦㐱捦〶挵摦㠶晡㠰㍡ㅥㅡ㠰㘲㘵㠷ち敡〰㜵〲㠳㥥挸愰慣挲㜰㠳㘲改㐵㌷愰㔸㤸㈱㐱慤㘲㄰㔶㘸ㄴ㠱㍡ㄹ搶敥㐱戱㤲〳㝦昸〹㈱㠳㈸㔰㉣攷㔰㈹㍢㐰晤ㄶㅡ敤㔴ち㔹敡攱㈳㌸㡤㠲搵ㄴ戰晡㐳㠲㍡ㅤ㍤ㅢㄴ㝦挰敡〳敡㑣㘸〰㡡ㄵ㈰㉡愸〳搴㔹っ㝡㌶㠳戲㕡挳つ㡡㈵ㅡ摤㠰㘲〱㠷〴㜵㉥㠳戰㤲愳〸搴ㅡ㔸扢〷挵㡡て晣攱㔷㠶っ愲㐰戱散㐳愵散〰昵㍢㘸戴ぢ㈸㘴㐹㠸㡦攰㐲ち㉥愲㠰㔵㈲ㄲ搴挵攸搹愰昸㈳㕢ㅦ㔰㤷㐲〳㔰慣ㄴ㔱㐱ㅤ愰㉥㘳搰换ㄹ㤴㔵ㅤ㙥㔰㉣攵攸〶ㄴぢ㍤㈴愸㉢ㄹ㠴ㄵㅦ㐵愰慥㠶戵㝢㔰慣っ挱ㅦ㝥㠷挸㈰ち搴㥢㜸愴㔲㜶㠰扡〶ㅡ敤㕡ち晦攱㉦戸㡥㠲敢㈹㜸ぢ〲〹敡昷攸搹愰昸㑢㘰ㅦ㔰㌷㐰〳㔰慣㈸㔱㑢㜵㠰扡㤱㐱㙦㘲㔰㔶㝦戸㐱戱攴愳ㅢ㔰㉣〸㤱愰㙥㘱㄰㔶㠶ㄴ㠱扡つ搶敥㐱戱㠲〴㝦昸戱㈲㠳㈸㔰㉣㈳㔱㈹㍢㐰摤〱㡤戶㡥㐲㤶㤸昸〸搶㔳㜰㈷〵慣㍡㤱愰晥㠸㥥つ㡡㍦㔷昶〱㜵㌷㌴〰挵捡ㄳㄵ搴〱敡ㅥ〶扤㤷㐱㉢㤱㡢ㅢㄴ㑢㐳扡〱挵挲ㄱ〹敡㝥〶㘱〵㐹ㄱ愸〷㘱敤ㅥㄴ㉢㑤㤰ㅦ㝥捥挸㈰ちㄴ换㑤㔴捡㜸愸扥㈸晦ㅦ㌴摡挳ㄴ戲ㄴ挵㐷昰〸〵ㅢ㈸㘰㜵㡡〴昵㈸㝡㌶㈸晥愸摡〷搴攳搰〰ㄴ㉢㔴㔴㔰〷愸㈷ㄸ昴㐹〶㘵㌵㠹ㅢㄴ㑢㐸扡〱挵〲ㄳ〹敡㈹〶㘱愵㐹ㄱ愸㘷㘰敤ㅥㄴ㉢㔲㈴愸㘷ㄹ㐴㠱ㅡっ慢㑡ㄹてㄵ愸㍦㐳愳㍤㐷㈱㑢㔶㝣〴㝦愱攰㜹ち㔸挵㈲㐱扤㠰㥥つ㡡㍦晣昶〱昵㈲㌴〰挵㑡ㄶㄵ搴〱敡㈵〶晤㉢㠳戲敡挴つ㡡愵㈶㈶愸挱㡣挲㕢ㄴ㜷攷㔷ㄸㄶ愲㐸㔰㝦㘳㄰㔶愴ㄴ㠱㝡〵搶敥㐱㈵攱㈶㐱扤捡㈰㔸㠲扣戳㝣㐵愵㡣㠷ち搴㙢搰㘸慦㔳㤸昶ㄷ扣㐱挱㥢ㄴ戰摡㐵㠲晡〷㝡㌶㈸晥㐰摤〷搴摢搰〰ㄴ㉢㕥搴㔲ㅤ愰㍡ㄸ昴ㅤ〶㘵㜵㡡ㅢㄴ㑢㔲㑣㔰㈵扦挲戰㘰㐵㠲晡㈷㠳戰㜲愵〸搴晢戰㜶て㡡ㄵ㉥ㄲ搴〷っ愲㐰戱捣㐵愵㡣㠷ち搴㠷搰㘸ㅦ㔱挸ㄲㄸㅦ挱挷ㄴ㙣愲㠰㔵㌱ㄲ搴㈷攸搹愰昸㉢㝡ㅦ㔰晦㠲〶愰㔸ㄹ愳㠲㍡㐰㝤挶愰㥦㌳㈸慢㔸摣愰㔸扡搲つ㈸ㄶ戶㐸㔰㕦㌲挸ㄱ攸ㄵ㠱晡㌷慣摤㠳㘲㈵㡣〴昵㌵㠳㈸㔰㉣㠷㔱㈹攳愱〲昵つ㌴摡户ㄴ收晤〵摦㔱昰㍤〵〶〴ㄲ搴て攸㌹㐰昹㙥愳㝥㠲〶愰㔸㐱愳㤶敡〰昵㌳㠳㤶㘱户扣㘰戵㡢ㅢㄴ㑢㕣㑣㔰㈵㕦㝡㉣㠰㤱愰戰攷戶㑣㉣㐱慦〸ㄴ㝥〹晢ぢ㐰㉤㠳㥢〴㔵挵㈰ちㄴ换㘶㔴捡㜸愸㐰〵愰搱㝡㔰挸㤲ㅡㅦ㐱㌵〵㍣ㄱ㥣㘰㤵㡤〴ㄵ㐴捦〶挵㜳ㄲ昸捣愸㕥搰〰ㄴ㉢㙤㔴㔰〷愸摥っ摡㠷㐱㔹ㄵ攳〶挵㔲㤸㙥㘶ㄴぢ㘵㈴愸㄰㠳戰㘲愶〸搴㔶戰㜶㍦愳㔸㔹㈳㐱昵㘳㄰〵㡡攵㌵㉡㘵㍣㔴愰晡㐳愳つ愰㤰愵㌷㍥㠲慤㈹搸㠶〲㔶攳㐸㔰摢愲㘷㠳攲㤹ㄳ㝣㐰㙤てつ㐰戱㈲㐷〵㜵㠰ㅡ挸愰㍢㌰㈸慢㘷摣愰慥㠴慤ㅢ㔰㔷㐱㈲㐱敤挴㈰慣慣㈹〲㌵〸搶敥㐱戱〲㐷㠲ㅡ捣㈰ち搴戵戰慡㤴昱㔰㠱ㅡ〲㡤㌶㤴㐲㤶攸昸〸㠶㔱㌰㥣〲㔶敤㐸㔰扢愰㘷㠳攲改ㅤ㝣㐰敤〶つ㐰戱㜲㐷〵㜵㠰摡㥤㐱昷㘰㔰㔶搹戸㐱晤ㄱ戶㙥㐰戱昰㐶㠲ㅡ挹㈰㜷愳㔷〴㙡ㄴ慣摤㠳㘲愵㡥〴戵ㄷ㠳㈸㔰㉣搷㔱㈹攳愱〲ㄵ㠶㐶㡢㔰挸㔲ㅥㅦ㐱㤴㠲ㄸ〵慣敥㤱愰攲攸搹愰㜸ㄲちㅦ㔰㐹㘸〰敡㘱㐷㔰〷愸ㄴ㠳愶ㄹ㤴搵㌸㙥㔰㉣挱㌱㐱㤵摣㐶戱㐰㐷㠲摡㥢㐱㔸愹㔳〴㙡㕦㔸扢〷挵㡡ㅥ〹㙡㌴㠳㈸㔰㉣敢昱攱戰ㅦ㌴摡ㄸち㔹昲攳㈳ㄸ㑢挱㌸ち㔸〵㈴㐱㡤㐷捦〶挵㤳㘵昸㠰慡㠵〶愰㔸〹愴㠲㍡㐰㑤㘴搰㐹っ晡て〸摣愰㔸慡搳つ㈸ㄶ昲㐸㔰晢㌳〸㉢㝡㡡㐰㑤㠵戵㝢㔰慣晣㤱愰愶㌱㠸〲挵昲ㅦ㤵㌲ㅥ慡ㄹ㌵ㅤㅡ㙤〶㠵㉣つ昲ㄱ捣愴㘰ㄶ〵慣ㄶ㤲愰づ㐰捦〶挵㤳㝡昸㠰㥡つつ㐰戱㘲㐸〵㜵㠰慡㘳搰㌹っ捡晡〲㤹散㕣昶慣㘴慢㜸㡣搸㝤攸搳㜳㔸㕡㉥愱挰〳搴㜵敤换ㅢ㔱ㄴ挰㠷㍣ㄴ㙡㍥攲㐱摤愰戴攱〰㙤㑢㉢づ㍣㔵扡捦㑦㘰晢㍥㠷〵昷散敦㍡昷㠳㜴攳〸㡦㝦㔷摤昰扤昷晣〶戶㍦ㄳ敦晣㈱㌸㝤㜸ぢㅣ㡣ㄴ晢捦㘸挸戵戶戴戵ㄴ摡〷搵愱攰㘵㄰捦愵㔱㈸㉢ぢ㡦慢晡㍤㈲晡㉥㤳㑦慣戲㤹㈷扢㕣挲摦㤶〷ㄷ㌶户㉣㙤㤶搹㔴戵昱㤴㈲㤲㔷㡦ㅥ㕣㑣㤰换攱㙤㈸攰㠵㜸慣㥣捥摡慦搰昶慥〸昱㘰㌳晥捡〲㠷愲㍦㝣挲昸〹戳敢㌳昱㈴㑥㐵ㄸ㡥攰㉦ㅡ㑦挴愲ㄹ㈳ㄲ㠹ㄴ㜴㍤㤳㐹ㅡ扡㤱㑥〵づ戳愵㤱㕣㌸ㅡ㡢挴ぢ㝡㈴㥢㡦㠷挳㌹扤㠰㤳㍥挵搳㠹㜸〱㙥愹㜸㌲挴挳搸っ慦捤㠳㡦㜶㌸㥡㄰㡦㕥㑢搳慦㘹慡愷㠹挷戲㡢㔵㔵攵昸搰昳㑢て㌱㈳㐴㤹挸㡡㥣挸ぢ愳戲㐷て㌱摣㜵戲っ捦愱㘹晢㙣〳㠱〰㡦㑣㔷㕤づ捣扦捣愹㜸㉤搲㤹ㅦ摤戴ㅣ㥦㑡ㅥ㑤㌰㔴〱〳ㄳちㄸ㘸户㥡㌰扥ㅥ扦㠲㔷扦㡢攷捣ぢㄴ㘰敦〵扢㍣晣㡥㤳愰戶〵㡥㠴愵㉦㉣挵㈷㌵つ捣㠷戹て捣㡥ㄲ㥤㔰愵ㄵ㕤敢攰㘲㠷戰㔹〸㤹㌶ㄸ㡦㐴〰㠳㜲挵㌷挱挴〷昲㕥つ㉢㕦㉣攲㕣㍣㑢㑥㔱っ攰ㄷ愲㤰㜰㡡㠹戳㘱攱㌴㉢㥥㈶㥡㕡捥㔱搰㘱㥡〴搱攷ㅡち戴愲㙦㑥㤳㕣〲愷㘷㑣㘷㜳搹戰㤱㡦ㅢ改㥣㥥捦挶愳〵捣㠰愴ㄱ㑦挷㈲搱㐰㕢愷ㄴ㘷戵㡣㈷㜴㥣㌹㌲慤挷㌳〵㈳ㅢ㡤㘴攲愹㐸㈲㥡㉦攰昴㘱㌱㍤搴搳ち慦戵挳㐷㕢㡣㈶搴㑢㤹㍡愷㐹㙦㘵愲㐰㑡㐵㠸㈶摣挵挹㜸ち㕣㡤㜸㡣㝤挲ㅣ㍦ㄶ㑤㌰搴ㄷ〶㍣㈸搳戸㍡㌴戲搷㠸㕢㈳摣搰㔶㙡戰㠳㡡摤搹慣攴攰㙥㜸㈴晡㘳㔰搲㍣〹㈶㥢收搶戰㑡㥡㐷㘳㘱㕥㥡换㘰昵搲摣㐶㉤攷㔴㠴〲捤㙤搱㤷㌴㑦㐳摦愴㤹捦ㄶ㤲愹㔴㌶㤱㌵昴㈴㑥㉣㥣㑤㘷挳挹㤸ㄱ搵挳㠵㐲㈱㤲挹ㅡ㠱搵㥤搲㐴挲㐸挵っ搰㡢ㄷ攲搹㑣㔸捦昱慣㥣㐶㌸㥡㡢攷ㄳ戹㕣㌲戴㥤ㄵ㕥㍢ㅤ㍥摡ㄹ㘸㐲摢㉢㔳㈷捤㠱捡㐴㠱㤴㡡㥤㘸挲㕤㌴㍢㘹㥥挷昱㌵㘸㠲愱㥤㌱㠸〷晥㌴〷愹挱づ㉡挲㙣㉥愱敢㕥愴㌹㠴㘱㘹扡っ㈶㥢收㌰㔸㈵捤慣㠳㘶攰ち㐸㑡㙥ㄳ挵ㄱ扥㠸㜹㤴㕣㘶㜶ㄵ㕡㈰摥〵㝤㠹昸㙡昴㑤挴㘹㈳㥡㑣㘷搲㔹㙣摥㡣㜸㉣㤹搰搳搱㡣ㅥ捦㐵㌲㌸扦㑡㌶㤵捡〵搶摡㔲㈳㡡㠹㥡捡㘶㔲搹㠲㠱愹慢㘷挲㤹㔸㈶㥡换收攲㝡㌲ㄳ㡢㐷㐲㍣搶捥昰摡㌵昰搱慥㐵ㄳ摡㑤㤹慥愳改㝡㥡㜶㔷㈶ち愴㔴㡣愴〹㜷㜱㤰ㄳ昱㡤ㅣ扦〹㑤㌰戴㈷〶昱愰㉣㜰㌳㕡扦敤挷㉤戰ㄷ㙦㍦㙥㠵挵㘷晢㜱ㅢ捣敥敤挷㈸㉢扡戹晤㐸昱ㄹ慣㠳㑣㥥㑤㔶㠴㤹ㄷ㑤㜷挲㘴慦愳㈸慣㜲ㅤ㑤㜵慣愳捥敤挷晥扥慢㠳挷攲ㄱ愴㑣扢〷㉤㔶㐷ㅣ㝤戹㍡敥㐵摦㕡ㅤ攱㔸㉥㤳㌰㈲㠵㐲㉡㡥㔳捡攲っ挰㤹㘸㈴㥢㌳㡣慣㥥捣㠵昳㝡攰㍥㕢㥡㡡攸㔱ㄸ愳搹㝣㉣ㅣ捦ㅡㄹ㥣晦㌵㤱捣ㅢ昱㐸㌲ぢ㘱㍥ㄵ攲ㄱ㝤戹㍡敥㠷㡦昶〰㥡㔰㔲㤹㍡㘷㝣㑡㤹㈸搰㈸ㄵ㝢搳㠴扢搸捦戹㍡㌶㜰晣㔱㌴挱搰㍥ㄸ挴〳晦ㄹ扦慦ㅡ散愰㘲㍦㌶㑦搳㜵㌴ㅥ㠹晤ㄸ㤶愶㘷㘱戲㘹㡥㠵㔵搲㡣㍡㘹㜲挶换慤㜱搸㤷收㌸戵㥣攷愱〳捤昱攸㑢㥡㉦愰㙦搲㡣攴昱㤶㕢挸攸㝡㈴㤶㡤㐷挲㘱㍤㥣捥ㅡ挹㕣㉡㥦㐸敡昹㘸㉡ㅥ搸㘸㑢㔳㠵㘴㈱㤶㑤攵㌳㘱㙣㝥㤳㜸㐹㠴戳攰㤸㡥㘴㤲挹㜸㍥㙣㐴㐳ㄳ慣昰摡㡢昰搱㕥㐲ㄳ慡㔵愶捥挹捤㘳晦㤲㌹〵㔲㉡昶愷〹㜷戱㡢㤳收慢ㅣ㝦つ㑤㌰㌴〵㠳㜸㔰愶㜱㜲㙢㥣挹ㅡ㈷慦挶愹ㅡ㥡慡〶㍢愸㤸挸愶㠳㠳戵㜸㈴愶㌳㉣㑤敦挲㘴搳㥣〹慢愴戹扤㤳愶晤摥戶慤㉦㑤ㅥ搵㐷㄰㥣㉡〶㉤㘸ㅥ㠰扥愴昹㈱晡㈶捤㜸㔶㑦㐴搲㤹㐲㈴㤵㡢挵㔳㐰㤸㐸挷㜳改㌸㌶㈰昹㠴㤱㑦收〳ㅦ搹搲㝣㍡㕦〸㘷攲戹っ收㘴㍣ㄶ㑥㘶っ扣〵㠶㡤㔴㌴㥤㉥愴挳昹㜰攸㐰㉢扣昶㌱㝣戴㑤㘸㐲戳㤵愹㜳㙥戲㐰㐰搲戴㔵攲㈰㥡㜰ㄷ㝤㥣㌴扦㘰㤴㉦搱〴㐳〷㘳㄰て晣攷收㈱㙡戰㠳㡡改㙣扥愷敢㌴㍣ㄲ㠷㌲㉣㑤㍦挲㘴搳㥣〷慢愴㔹敥㑢戳捣㤷㈶て晤换㈴㐴㤵愴昹㙢昴㈵捤㜲昴慤戹ㄹ搱昳㝣攷挷㑢㍤ㅡて㈷㔲搹㜴㡥㌴㜳改ㄸ捥昶㙤㈴㌲㠱ち㕢㥡搶㤳㠵㔴㉣㥢㑥攵攳搰㐴㌱㉦昵㜸㔴㑦㘷昳搱慣㤱捤攷愳愱㝡㉢扣㔶〹ㅦ慤ち㑤攸〸㘵敡愴愹㉢㤳慤ㄲ㜹㥡㜰ㄷ晦晥捥昱㐹愱㈷愳昴㐲ㄳっ戱㔲愰㈴捤㠲ㅡ散㈰戵㍡㌶晤攸㍡㥢㌴攷㌳㉣㑤〳㘰戲㘹㉥㠰㔵搲晣㄰ぢ昴㝥㔲㜸ㅦ㔶敦㈷㠵㠵㙡㌹摢㈱ㄴ收㘶㈳晡㤲收昶攸㥢㌴㔳戹㙣㈶ㅦ搷㡤㙣㔲攷摣捣㘷㜵㝣㘴〰㔸㝣㔸挷〷㠲㐸㈶㌰戰㔳ㅡ㑤㘴昴㐲㌲㤱㉥ㄸ㌸㝦㝡㌴慦㐷㜰づ昱ㅣ㡣㤱㤸ㅥ挳晢㕦愸挹ち慦敤〰ㅦ㙤㐷㌴愱㘶㘵敡愴挹㔲〳㌹㌷㈹㤰㔲搱㑡ㄳ敥攲つ㈷捤愱ㅣㅦ㠶㈶ㄸ㘲㌹㐱㐹㥡敤㙡戰㠳搴㜸㍡ち㙤〴㕤㝦㐵㥡㑢ㄸ㤶愶㍤㘱戲㘹㉥㠳㔵搲㝣挱㤷收㕦㝣㘹㉥㔷换㠹㈰ㄴ㘸ㅥ㡤扥愴ㄹ㐵摦愴㘹㈴挳搱㑣㌴㘶㠴㜳㜸ㄱ㐷㤲㌹㍤㔳〸㠷㤳㜹㥣改㍣㤱㡤ㅢ戱㕣㈰㘶㑢昳㠵㘴㈶愱㘳㙢㥡㐹㘵攲昸挴㤰㡤攴昵㠴ㅥ㑥攵㜲〶㑥㜴㥢捣㠷㡥戱挲㙢㜱昸㘸〹㌴愱㘳㤵愹㤳㈶敢ㄱ㈴㑤ち愴㔴ㅣ㑦ㄳ敥攲㜱㈷捤㝤㌸扥㉦㥡㘰攸〴っ㤶愴㜹愲ㅡ散㈰㌵㥤捤〴扡ㅥ㠱㐷㘲ㄵ挳搲㌴ㄱ㈶㥢收挹戰㑡㥡昷晡搲扣摢㤷㈶㉢つ㘴ㄲ㔳㄰ち㌴㝦㡢扥愴㌹ㄵ㝤㤳㘶㔶㡦ㄴ愲㌸㜷㝤㌲㠷㜳挵㘷昲㤱戴㥥挲搷挳㜴㈱ㄷ〳慦㕣㈱ㄲ㤸㘶㑢㔳㠹㔴㉣㘷㈴㈳昹㘴㈲ㅣ㑦愷㌱㡢㡤㜴㌶㤶㡥愶愳攱㐲㐲捦ㅢ愱㔳慤昰摡㜴昸㘸㌳搰㠴㑥㔳愶㑥㥡慢㤵㠹〲㈹ㄵ㘷搲㠴扢戸挵㐹戳㡥攳㜳搰〴㐳㉣㑣㈸㐹昳㙣㌵搸㐱㙡昳搹ㅣ㐶搷㈳㐹昳㕣㠶愵改㜰㤸㙣㥡㙢㘰㤵㌴慦昶愵㜹愵㉦㑤㤶㈳挸㈴㜴㠴〲捤摦愱㉦㘹㘶搱㌷㘹㘲㈲敡㠹愸㡥捦㍤昸扡㤴㡦ㄲ㑦挴〸愷昰づ㥦㌷ち搱㑣㍣㤰戳愵搱っ㍥愹敡㠵㑣ㅥ攷㕡挶户〰㈳㠳㉦㘰㘹扤㤰捤㈵ㄳ戹慣ㅥ㑢㠵㉥戰挲㙢㜹昸㘸〶㥡搰㠵捡搴㐹昳㈲㘵愲㐰㑡挵愵㌴攱㉥㝥攷愴戹㤰攳㡤㘸㠲㈱㔶㉦㤴愴㜹戹ㅡ散㈰戵ㄶ㌶㙤㜴攵㙦㔵挴㤵っ㑢搳㘲㤸㙣㥡㔷挳㉡㘹㥥收㑢昳户扥㌴搷慡攵㉣㐷㈸搰扣〶㝤㐹昳㘸昴慤戹ㄹ㌵ち搹㝣づ㥢㐸㍤ㄷ㡦愷㌰㐱搳昸慥㡡敢ぢ㠴㡤〲㉥愴㤱ぢㅣ㘳㑢㈳搱㝣㕥㌷㘲㠵㜴㈶㠲慢扣㈴昳㤹㜸㍣ㅡ挹愵㔳㌹扣㜹㈵攲搹㕣㠸㤵て昲㌵㝣㉣㝣戴攳搰㠴慥㔳愶㑥㥡㉣㝦㤰㉡ち㌴㑡挵つ㌴攱㉥㝥攳愴戹㤲攳慢搰〴㐳㌷㘲戰㈴捤㥢搴㘰〷愹昱ㄴㅥ摡㙡扡㉥㈶捤㕢ㄸ㤶愶㌳戸㈰㕡㜸扦つ㔶㐹戳搵㤷收㈲㕦㥡户慢攵㥣㠳㔰愰㜹〷晡㤲收戹攸㥢㌴攳㤹㜴㑡㌷㜲昸搸㤹㠹攲㑢㔱㌴㡢㝤㐶㝡ㄸ㥦㍢ぢ㌱摤㐸ㄸ㠵挰㜹戶㌴㥣挴㘶㈰ㄷ挳慥㠱㑣㈱ㅥ挳攵㜲㜲挹㐸㉣㥡㡤㘲㔳ㅡ㑢攲㈳㙡㠸攵ㄱ㤲搳ㅡ昸㘸攷愳〹慤㔷愶㑥㥡慣㤱㤰㉡ち㌴㑡挵摤㌴攱㉥ち㑥㥡㤷㜰晣㔲㌴挱搰㍤ㄸ㉣㐹昳㕥㌵搸㐱㙡挷戱㔹㑢㔷㥥㘲㐴摣捦戰㌴㕤换〵搱挲晢㠳戰㑡㥡㠷晡搲㍣挴㤷收㐳㙡㌹㝦㐰㈸搰晣㍦昴㈵捤ㅢ搰㌷㘹攲㠲ㅡ戹㐲㍥ㄳ挹攷㤳㝡扣㄰〵㥣㐴㐲㡦攴㌲搸て㤰㈸㈴㡤㕣攰㐶㕢㥡捥愶昰〵〸搷收㠸㠷㌹㉢㈳㝡㉣㙡㐴戰つ捤㘶っ㕣㤵〳晢㔲ㅥ戶挲㙢㌷挱㐷扢ㄹ㑤攸ㄱ㘵敡愴戹㐱㤹㙣㤵㜸㥣㈶摣挵㑣㈷捤㜵㡣戲ㅥ㑤㌰挴㘲㠹㤲㌴㥦㔴㠳ㅤ愴戶㡡捤㝤㜴㕤㐹㙥㑦㘱㔰搲㝣〰㈶㥢收㌳戰㑡㥡攳㝤㘹㡥昵愵昹㉣㥣㘴ㄲて㈳ㄴ㘸晥ㄹ㝤㐹昳ㄱ昴慤戹㤹㑡挶昴㘴㌶㕡㠸㠴昱〹〹㕦晡㜵ㅤ㜰㜳㜸㈷捡愴ㄳ㌹㝣摥摣㘰㑢㈳戸㤴ち㜷㔹㘶㘳㠹㔸扣㤰㉢攸㌹㍤愹愷ぢ搸捤愹愷ち㘹㈳ㅦ㘲愱㠵㥣㜵㡦挲㐷㝢っ㑤攸㉦捡搴㐹昳㜹㘵戲㔵攲㐵㥡㜰ㄷ㐹㈷捤愷ㄹ攵ㄹ㌴挱㄰㉢㉡㑡搲晣慢ㅡ散㈰挸搵㙣㌶搲昵㌴搲晣ㅢ挳搲昴ㄲ㑣㌶捤㔷㘰㤵㌴昷㜰搲戴扦㔹敥收㑢昳㔵戵㥣扦㈳ㄴ㘸扥㠶扥愴昹ち晡㈶㑤㈳㠵㙤㈱㘶愲㠱晤㔱昱㔸〲ㅦ㈲ㄳ㥣慣搹㘸㈶ㄷ㉥攰㘳㔲攰㔵㕢ㅡづ㘷㘳㘱〳㔷ㅣ㌲挲搸扡㈶㌲晣〴ㄵ捦㐷昲愰㥣挱㝥㤴㐴㠸搵ㄸ㤲收㙢昰搱㕥㐷ㄳ㝡㐳㤹㍡扦㔹扥愹㑣戶㑡扣㑤ㄳ敥㘲㈷㈷捤づ㐶㜹〷㑤㌰搴㠱㐱㐹搳敦㥢攵㍢㙡戰㠳搴捥㘵昳ㄱ㕤㜹㈶ㄵ昱㑦㠶愵㘹ㄳ㑣㌶捤昷㘱㤵㌴户㜲搲戴扦㔹㠶㝣㘹㝥愰㤶昳ㄹ㐲㠱收㠷攸㑢㥡㥦愳㙦扤搲ㄳ搱ㄸ摥㑦㜲改㘴㈱㈷㍦㈱愵攳㤱㔸㥣ㅦ㥢挲搸扤ㄱ捦〴扥戰愵戱㑣㉣ㄵつ㘳ㄳ㄰㡦攰昳㝥㈴㥢愱愳㠱㉦㑥㤹扣㥥挹㐵愳愱㡦慣昰摡㤷昰搱扥㐲ㄳ晡㔸㤹㍡攷收㈶㘵戲㔵攲㕦㌴攱㉥〲㑥㥡摦㌳捡て㘸㠲愱捦㌰㔸㜲㙥㝥慥〶㍢㐸敤㈲㌶ㄵ〱㌴㍣㉤㡢昸㤲㘱㘹慡㠲挹愶昹㙦㔸㈵捤敦扥昵晢㉥昴つ慣摥敦㐲㕦慢攵昰㌲㜱愰昹つ晡㤲㘶㄰㝤㤳㘶㌴ㅥ㌷㤲戸㘰ㄴ㍥㍢敡昱㍣㍥㈸攵搲㘱㑣扡㙣㌴㤷挲攵㠳㡣㜴愰愷㉤㉤㘰攲收昴㔸ㄲ㥦㌲攱㐵愷㘴〱攴戱㡢㔵㉦挴㡤戰ㄱ晡搶ち慦昵㠲㡦搶ㅢ㑤攸㍢㘵敡愴昹扤㌲搹㉡昱ㄳ㑤戸㡢㑦昰㌴散㝤搰晤ㄸ愵㍦㥡㘰攸㘷っ㤶愴挹ㄱ㌹搸㐱㙡㔷戲ㄹ㐸搷㉢昰㐸挸㠲つ㥡㜶㠴挹愶㔹〹扤愴昹戶㤳愶晤㑡晦㠷㉦捤㉡戵㥣挱〸〵㥡〱昴㈵捤㈱攸㥢㌴挱㉣愵㘳昷㜳㌶㤱ぢ挷昳改㙣ㅡㅦ㈷挳搱㐸㈲ㅦ㡥㐷愳㤱㐲㉡㌰搴㤶㈶㜰㌵慡㜸摡挰敥攷㜴㍣㥥㡦㐵㐹㍦㠶〹㥤捡㐳ㄷ㡦挵㐳㉣晥㤰慦昴㘱昰搱㠶愳〹㔵㉢㔳攷㉢㥤ㄵ㈰㔲㐵㠱㐶愹攸㐵ㄳ㘹晥搵㐹㜳〴挷㐷愲〹㠶㝡㐳㠰㍦晦㝤㐸㝤搴愰愴挹戳扢㘸㌱扡㕥㐷㥡㈱っ捡戹㤹㠰挹愶戹ㄵ慣㤲收㔳㑥㥡昶㉢晤㐹㕦㥡晤搴㜲㌲〸〵㥡晤搱㤷㌴昷㐶摦愴㔹㌰昲ㄱ㝣挱㐹㐶ㄲ改㝣㥣搷散捡ㄵ㔲㠰㠴ぢ㥤㘱搷㠷㥥换〶昶戱愵戸愸ㄷ㉥㜰㔶挰㈷愳㥣㠱扤搳㠵㙣戲㤰攷愷搳㥣ㅥ挹㐴㔲㠵㜸㘸㠰ㄵ㕥摢ㄷ㍥摡㘸㌴㈱ㄶ㠶㐸㜴㥤㜳㜳ㅢ㘵愲㐰㑡〵敢㐰㈴捤〷㥤㌴㈷㜰扣ㄶ㑤㌰㌴㄰〲晣昹敦㐳摡㐱つ㑡㥡㍣㔵㡣㌶㡤慥㍣晢㡣搸〹㠳㤲收っ㤸㙣㥡㠳㘰㤵㌴敦昰愵㜹㥢㉦㑤ㄶ㠰攰て扦愳㐱㈸搰㘴戱㠷愴㌹ㅢ㝤㤳㘶㈲ㄷ挱挱㈵㝣㘰捣㐶㈲昸昰慥攳㥢㑤㍣愵㘷㜰㈰㈴㤶㌲㜰〵㠷㐰㥤㉤捤收昰攵㈸㠳㕤㜵㠵っ扥㝢㘲㈷㜳㌲㤱㌷㜰㔰ち㕦敢㌳㍡戶ㄵ愱愱㔶㜸㙤づ㝣戴戹㘸㐲挳㤴愹㤳收㜰㘵愲㐰㑡挵㙥㌴㜱㙥㕥攷愴㜹ㄸ挷攷愱〹㠶㔸㉦㠲㍦㝦㥡慣㈳㤱㠳㤲收㥤㤴攵攸扡㥥㌴㐷㘲㐴搲㌴㘰戲㘹㡥㠲㔵搲扣搸㤷收㠵扥㌴㔹㈵㈲㤷搳㠰㔰愰ㄹ㐶㐷搲㕣㠰扥昵㑡㡦愷攳搹㐸㉥ㅦ㉤攰晢㑣㌸㠳㙦㡡昸愲㠳㍤挲〶づ攴㘵ㄳ㠹㜸㘰㘱愷ㄴ敦㐰㜹晣㉣ㅥ晢㥣搲昱㘸ㄸㅢ摡㐲㌴ㅦ换愷昵㌴摥㠴㈲搹㐴㠸戵㈶㜲㈲㌶挲㐷㙢㐲ㄳ㡡㉡㔳㈷捤㤸㌲搹㉡挱㡡ㄲ㐹昳㑣㈷捤㌶㐶㘹㐷ㄳっ愵㈰挰㥦㍦㑤ㄶ㥢挸㐱㐹㤳㈷戱搱㡥愱㉢捦㡢㈳㘴ㄱ〹㑤挷挱㘴搳摣ㄷ㝡㐹昳㐴㈷㑤㝢扢㜹扣㉦捤搱㙡㌹㈷㈰ㄴ㘸敥㠷扥愴㜹㈲晡㈶㑤㍤㡥㠳㐹㝡〶ㄷ㈷挴㤱搰㜴㈲㡢敦㐲搸㠵㠱捦㥣㤱㈴扥愷㘷㔳㠱㤵㥤搲㙣㕡挷捣挵㡥㈵㝣㌴つ㘳㐷㔲㌲㠷㐳收昸慣ㅦ㉢攴挳㌸挸ㅥㅡ㘳㠵搷㔶挱㐷㍢〹㑤㘸慣㌲㜵㙥㌷㔹㤵㈲㤹㔳㈰愵愲㤶㈶捥捤㈵㑥㥡慢㌹㝥㍡㥡㘰㘸㈲〴昸昳摦㙥㑥㔲㠳㤲收〶捡捥愳敢㈳愴戹㍦〶攵摣㍣ㅦ㈶㥢㈶㉢㑤㈴捤〵扥㌴攷晢搲㥣愶㤶㜳ㄱ㐲㠱收㜴昴㈵捤㡢搱户收㘶㉡ㄱ㉢愴昰㉥㤴捤㈵攲㜹㈳㠵晤㥣㠶㤱挱㜱㌷扥搳㠷挳搱挰㈵戶ㄴ㠷㍤昳㤱㐸㉡㡢㡦㤶昸愰ㅦ㑦愶㡤ㄴ㡥㝡㘴昱㙤ㄳ〷㐲愳攱㐴㘸㠶ㄵ㕥扢ㄴ㍥摡㘵㘸㐲㌳㤵愹㤳㈶㑢㔷㈴㑤㕢㈵㘶搳㐴㥡扦㜶搲㕣换㈸搷愰〹㠶敡㈰挰㥦㍦捤㌹㙡㔰搲㝣㡡戲ㅢ改捡㌳昶㠴收慡挱㥢㘱敡㕤㔱挵㐲㡣㝤㕣ㄵぢ晥㈷攸ㄸ攱扥㌲捡㐴㕣改㠴ㄵ㤸戸戰㥡戱摣晣㍤㝦㘵昹摥晦㔹㉣搶㐴昰㜴ㅥ扣㔷捤挶戳摥㠲㌸㥣㈳㥤戵㉥㡣戸㌳敥摡慤㜸挲㔵昳昰㜴挳㝥㈹㜶㜵㥤㔵㌸㤶つ㘸㥡搲㠶㜲〹㕣慦㜷㑥换㌸晢㘲慦㝤㔵ㄹ挵〸㜵挱㡥攱㥤㤶㜱搹㌶㥣ち愶摤㔰㙥戳㕡㙤㍦㕣〰〳㜵㌳ㄸㄸ挱换㝢っ攸散㌹捥㠷㌰戰搳㍡愵戹つ㤷愲㌱昲㉡㘲ㅢ捥ㄹ㔰㔹㕥㈱㝣㑦㔱㘲㕤搶㤵㈷㐰㘰㌴㕣㡣㘶㑡㥥〰〶晡㥣つ㘲㝣㐳扢㍣㥢捡づㄸㄷㅡ㡢㜰〲户攳搹〶㐶て慢ㅤ㤶㡡㔷捤挴㡡昸挵换㈸挶捥㈵㜲㙥〴戵㜵〸㈸づ㐷㘸戲ㄷ摡㘱㕣挸㥤收㐲㘶㘰㈱㘲㉡ㄶ挲〵㘱扥㐳㝤ㄷ搵摣㜰搳挴〰愲摥敡㜰扣㈶㠷づ扥㈳攰㜴づ㐵户㝦㡤戱扡㘳捤晦慢慤晦㐳㘳㙢昲捡攳㜰㌱昸摣㜱㔵晦㔸㜱挵㘷㌷散㌳晣戲㕢㝦戶晥㕦㌱挹ㄸ扣昴㠵㜳㙦ㅤ戳昸改㠱慦㥤扥昸㔷㘳挴㐲㜸っ㐷ㅣ敤㉤㌶㙦戳攱㉢㐹㑣㐴㐶慦攰㠴ㄱ㥥㑢㐷搴㕡〳敥㑢㐷㠴㥡㄰〹㝦㌸㈶㡣㝣㝢㔷〸㤶戳昰〵㈷挶挳㠳戳㕣㑥捣㠷昸㤴摢㘱㌶〱戵攲㔱攰㘱搸戰ㄶ〰㈸㈹昶㠳戰ㄳ搰〶慡ㄷ摢敡㌶慡ㅦ㌳搵㔳愸摥摢㔲㥢昰㥦挰㐸捤㌱搰㙣ㅥ戴㘳㤵㐷㈹㘸摦敡愷昵㠸昷㍤改愱昸㉥晤㡦㝦晦戹戹㘳挴㑡㜸昸㐱㑢㈰ㅤ㕦㘸㜱㙢挰㝤戹㠹搰㐹㠸㠴㍦ㅣ戹㐶敥㠰挶慡ㄵ〹㉤ちてㅢ摡㜳挴㜰㍡㠶㑣㘸㉣㘵〹㍣㙦㘲㤰搰㐶㔹ㄸ捣㔹戵㤱敡㌳㙣昵㙡慡㕦㌲搵㤸攸㐹戱㠷愵㌶愱扤㡣㤱㥡昳愰搹㍣㘸㙢㤴挷㉦㠶㜶〹㍣晣愰つ户搸㜸㘶摡㌰㙢挰㝤㠹㡡搰㘵㠸㠴㍦散搵㐰敥㠰挶㍡ㄴ〹㙤〸㍣㙣㘸㙦ㄲ挳㌵ㄸ㌲愱戱㌸㈵昰㤶㠹〱搰挲㘲㈷ぢ㠳〹慤㠳敡㙢㙤昵㕡慡摦㌵搵㠰ㄶㄶ摢㕢㙡ㄳ摡㝢㔴昳㕤捤㝥攱戲〸㐵捤摢㥡ㅢ搱搹㍣㥣㌷㈹㡦㔲㌸扦㍦晥挳敢攷㝤昲晡㤸摤㙥扦晥㡢㈷㐷㥣㌳㐶慣㠳㠷ㅦ捥〱ㄶ㌵て捥晥搶㠰晢㠲ㄷ愱㍢ㄱ〹㝦搸㉢㠳㘷〵㥣昷愰㈳㜱㙥〵てㅢ攷愷㝣捡昷㘳挸挴挹攲㤲挰㘷㈶㈰攰㑣㡢㍥ㄶ㈰ㄳ攷ㄷ㔴㍦㘰慢敦愳晡㉢㔳㍤㤱敡愰愵㌶㜱㝥㡤㤱㥡つ搰㙣ㅥ戴㐷㤵㐷㈹㘸㌷搴㥤㝤攸慥㘷㉥㝢㘸㕡摦扢㍥㙣㕦摣㌲㐶㍣つて㍦㘸㔵ㄶㅢて戴㑡㙢挰㝤㤱㡣搰戳㠸㠴㍦ㅣ搶㐷敥㠰挶㜲ㄱ〹慤ㅣㅥ㌶戴㥦㠹攱㐵っ㤹搰㕥挰愳〰慦ぢ㉤户㜶挹戴昸改ㅢ攷搶慥〲㈳攲㈵㕢扤㤱敡㉡㔳㍤㜵ㄸ搴摦㔹㙡ㄳ㕡て㡣搴扣ち捤收㐱㝢㑤㜹㤴㠲昶挳愲扤ㅢ㘷摣㜰昲㤸昴昰搶搴敡挳愷㡥ㄱㅤ昰昰㠳昶ㄵ搲昱摤摡㝤㘹つ戸㉦慣ㄱ㝡ㄷ㤱昰㠷㕤㍥挸ㅤ搰㔸ㄵ㈲愱㝤づてㅢ㕡つ㌱㝣㡣㈱ㄳㅡ㑢㐵〲㝤ㄵ〶扣㠷㝥㔲㠴愱ㅦ搵㥢㙣昵㐷㔴て㌰搵㤸㤷㜱昱愱愵㌶攷攵㌶ㄸ愹昹〲㥡捤㠳昶愵昲㈸〵捤昳扥晡㍤㍣晣愰扤㙢戱昱捣戴㜷慣〱昷挵㌸㐲㍦㈲ㄲ晥戰㘳ち戹〳㥡㐰敡ㄲ摡摢昰戰愱敤㑣っ㤵ㄸ㌲愱戱㈲㈴㌰搸挴戰㍦㌱扣㘱㘱㌰攷捥㔰慡慢㙣㜵〵搵挳㑤戵㠴昶㡡愵㌶愱敤㡡㤱㥡㥥搰攰㙦㌳㍥㡣昴㔲ㅥ扦ㄸ㕡㍦㜸っ攷㔳㜵㝤ㄸ㜹挹㘲攳㠱昶愲㌵攰扥㠰㐷㘸〰㈲㐹㘸㝢㈲㜷㐰㘳㡤㠷㠴昶〲㍣㙣㘸㝢ㄱ挳づㄸ㌲愱戱昰㈳㄰戱㌱愴挵㥦㡢㌰挴愸摥搱㔶て愴㍡㘱慡㈷㜱㥢昶㤴愵㌶ㄱ愷㌰㔲㌳ㄴㅡ晣㙤〶戴㘱捡愳ㄴ㌴捦㌶㙤〴㍣㠶晢㐰㝢捣㘲攳㠱昶愸㌵攰扥攸㐷㘸㑦㐴㤲搰㐶㈳㜷㐰㘳㈹㠷㠴昶〸㍣㙣㘸㘳㠸㈱㡥㈱ㄳㅡ敢㍢〲攳㑣っ昲㡤攰㐱ぢ㠳㌹㜷㈶㔰㥤戰搵㌱慡㈷㥡敡挹㠴㜶慦愵㌶愱㑤挶㐸捤㍥搰攰㙦㌳愰敤慢㍣㝥㌱戴〹昰ㄸ敥〳敤㑥㡢㡤〷摡㝡㙢挰㝤愱㤰搰㐴㐴㤲搰㘶㈰㜷㐰㘳挵㠶㠴㜶〷㍣㙣㘸戳㠸㘱㍡㠶㑣㘸㉣攳〸ㅣ㘸㘲〰戴愴戸挵挲㘰㐲慢愳㝡㠶慤㥥㐶昵㕣㔳㡤㜷捦愴戸挱㔲㥢搰づ挶㐸㑤ㅤ㌴昸摢っ㘸㜳㤴㐷㈹㘸㥥㡦扤㠷挱㘳戸て戴㙢㉤㌶ㅥ㘸搷㔸〳敥㡢㡢㠴づ㐷㈴〹敤㜰攴づ㘸㍡晡ㄲ摡搵昰戰愱搵ㄳ㐳ㅥ㐳㈶㌴㔶㙢〴㜴ㄳ㠳㥣㘹㤷㕢ㄸ㑣㘸㌹慡つ㕢㥤愳摡㌰搵ㄳ㌸搳㉥戶搴㈶戴㈳㌱㔲戳㄰ㅡ晣㙤〶戴㐶攵㔱ち㥡攷攵搹〶㡦攱㍥搰捥户搸㜸愰慤戱〶摣ㄷ㈴〹㉤㐶㈴〹慤〹戹〳ㅡ敢㉦㈴戴㜳攱㘱㐳㙢㈱㠶㘳㌱㘴㐲㘳㔱㐶攰㈸ㄳ㠳㥣㘹㘷㕡ㄸ㑣㘸㙤㔴ㅦ㘷慢㡦愱㝡戱愹㥥挶㤹㜶㥡愵㌶愱㉤挵㐸捤㑡㘸昰户ㄹ搰㔶㈹㡦㔲搰㍣㌳㙤㌵㍣㠶晢㐰㍢挹㘲攳㠱戶捡ㅡ㜰㕦挴㈴㜴〶㈲㐹㘸挷㈱㜷㐰㘳㤹㠵㠴㜶㈲㍣㙣㘸㉢㠸㘱つ㠶㑣㘸慣扤〸㥣㘰㘲㤰搰㝥㘳㘱㌰愱慤愴晡㝣㕢㝤ㅥ搵㈷㤹敡愹㠴㜶戴愵㌶愱㥤㠲㤱㥡㑢愰挱摦㘶㐰扢㔴㜹晣㘲㘸㙢攱㌱摣〷摡㘲㡢㡤〷㕡扢㌵攰扥昰㐹攸㕡㐴㤲搰捥㐰敥㠰挶㙡ち〹慤ㄵㅥ㌶戴戳㠸攱㈶っ㤹搰㔸㘲ㄱ㌸挷挴㠰㑤㝢㕣㌴ㄷ㘱㌸㡦敡㥢㙤昵㡤㔴㥦㙦慡㠱㌸㉥ㄶ㔸㙡ㄳ昱〵ㄸ愹㔹〷つ晥㌶〳摡㝡攵㔱ち㥡攷㜳摡㝤昰ㄸ敥〳捤戰搸㜸愰攵慤〱昷挵㔲㐲て㈰㤲㠴㜶ㄹ㜲〷戴㠷搱㤷搰戲昰戰愱㕤㐱っ㡦㘲挸㠴挶㑡㡡挰㔵㈶〶㝣捦㑣㡢㕦㕢ㄸ捣戹戳㤶敡挷㙣昵〶慡慦㌵搵㜲ぢ㜸愸愵㌶愱㕤㡦㤱㥡愷愱挱摦㘶㐰㝢㐶㜹㤴㠲收搹愶㙤㠴挷㜰ㅦ㘸㜳㉤㌶ㅥ㘸㜳慣〱昷〵㔶㐲㉦㈱㤲㠴㜶㌳㜲〷㌴搶㐶㐸㘸戳攱㘱㐳扢㤵ㄸ㕥挳㤰〹㡤〵ㄳ㠱摢㑤っ㜸挱㐵挵㑣ぢ㠳〹㙤ㅤ搵慦摢敡㔷愹扥搳㔴〳㕡㔴㑣戵搴㈶戴扢㌰㔲搳〱つ晥㌶〳摡㍢捡愳ㄴ㌴攳摣㐷敥摤愴㍤㌷收㠹㉦挴㘷晦摥㜸搱ㄸ昱ㄱ㍣㠶晢㐰㥢㘸戱昱㐰慢戵〶摣ㄷ㘵〹㙤㐲㈴〹敤〱攴づ㘸㉣㠱㤰搰挶挳挳㠶昶㄰㌱㝣㠹㈱ㄳㅡ敢㈲〲て㥢ㄸ昰㝥㠸㍤㙤ㄶ〶ㄳ摡〶慡扦戲搵㕦㔰晤㤸愹㤶㕢挰扤㉤戵〹敤〹㡣搴㝣てつ晥㌶〳摡て捡愳ㄴ㌴捦ㅢ㐱〵扥㐰て昷㠱㤶戰搸㜸愰挵慤〱昷㠵㕣㐲㔵㠸㈴愱㍤㡢摣〱㡤㤵づㄲ㕡ㄴㅥ㌶戴攷㠸愱ㄷ㠶㑣㘸㉣㝦〸㍣㙦㘲〰戴戸ㄸ㘵㘱㌰愱㙤愴扡户慤敥㐹昵㑢愶㕡㙥搳昶戰搴㈶戴㤷㌱㔲搳て㥡捤㠳挶挲〶改㔱ち㥡㘷㥢㌶㄰ㅥ㝥搰㠶㕢㙣㍣搰㠶㔹〳敥㡢扦㠴㜶㐴㈴〹敤㜵攴づ㘸㉣㘸㤰搰㠶挰挳㠶昶㈶㌱戰愲挰㠴挶㉡㠷挰㕢㌶㠶愸搸愹〸㐳〷搵挳㙤昵㔰慡摦㌵搵昸愶ㅡㄵ摢㕢㙡ㄳ昱㝢ㄸ愹ㄹ〱捤收㐱ㅢ愹㍣㑡㐱昳扣㍣㘳昰昰㠳㌶挰㘲攳㠱搶摦ㅡ㜰㕦㌰㈶㤴㐰㈴〹㙤ㄳ㜲〷㌴搶㉤㐸㘸㕢挱挳㠶昶㈹㌱戰挶挰㠴挶㘲㠶挰㘷㈶〶㌹㜷晡㔸ㄸ捣戹昳〵搵愳㙤昵㍥㔴㝦㘵慡戱㈳㍣㉥㠲㤶摡㠴昶㌵㐶㙡㈶㐰戳㜹搰㔸愶㈰㍤㑡㐱昳捣戴㘹昰昰㠳㔶㘵戱昱㐰慢戴〶摣ㄷ㤹〹捤㐰㈴〹敤㐷攴づ㘸㉣㑦㤰搰捡攱㘱㐳晢㤹ㄸ㔸㑡㘰㐲㘳捤㐲㐰㔴愳戱㡥ㅥ晣昴㜵搱晥㌴㡣㠸戹戶扡㡥敡㉡㔳㡤て㈸㐹昱㥤愵㌶愱昵挰㐸捤㘱搰㙣ㅥ㌴㔶㈳㜴〹捤戳㑤换挱挳て摡㔷㐸挷㝦㝦㥡㌵攰扥㌰㑤挸㐰㈴〹慤㌷㜲〷㌴㔶㈱㐸㘸㥦挳挳㠶㔶㐳っ慣〵㌰愱戱㌴㈱搰搷挴㌰㥤㜳攷㤳㈲っ晤愸㙥戲搵ぢ愹ㅥ㘰慡攵扣晣搰㔲㥢昳㜲ㅢ㡣搴戴㐱戳㜹搰㔸㜴搰㈵㌴捦㑣㍢〶ㅥ㝥搰摥戵搸㜸㘶摡㍢搶㠰晢㘲㌶愱攳㄰㐹㐲摢ㄱ戹〳ㅡ㡢つ㈴戴户攱㘱㐳摢㤹ㄸ㔸ㄸ㘰㐲㘳〵㐲㘰戰㡤㈱㉡摥㈸挲㌰㤴敡㤳㙣昵㑡慡㠷㥢㙡扣㍣愳攲ㄵ㑢㙤捥戴㕤㌱㔲戳ㅡ㥡捤㠳挶摡㠲㉥愱㜹戶㘹攷挱挳て摡㑢ㄶㅢて戴ㄷ慤〱昷〵㜰㐲攷㈳㤲㠴戶㈷㜲〷㌴搶ㄴ㐸㘸㉦挰挳㠶戶ㄷ㌱昰挸扥〹㡤㠵〶㠱㠸㠹〱㌳㉤㉡晥㕣㠴㈱㐶昵㘵戶晡ㄲ慡ㄳ愶ㅡ㌳㉤㉡㥥戲搴收㑣㑢㘱愴㘶㉤㌴㥢〷㡤㈵〴㥢〷敤㐶㜸昸㐱㝢捣㘲攳㠱昶愸㌵攰戹㘸捥捤㠸搴摤㐵㜳㜸〲ち愳㑤㕥搸愵〶㥦㜳慡ち㍣㜱㐱捦㠲㘹㘶愱〰㑥㥡搱搰搸㈸捦㌷搱ぢ搷戸㘸㕤㘸戴㑥挷愵㕣㜰㘵㡢扡㠶㈶敢㌴〶戸挴ぢ㉦ㄹ愰慥愲愰挹ㅥ㥤〳㠵㔹慤戸慣㐲㡦挲㤴㌶㕣㠲㈷㕦摤㜴㠰摥摥㙥戴㌶晦㉦㕣〰〳㘷〰攱ㄹㄳ㜱㌳㉦㝤攱㝢昲つ㥥㔵挳昷愰扣㈴㌶慡㤳挷㜴㕣㥣㠵搵て攵扣㌴挶㝦㜶㌵㥥挰㘸㑣㌱㜵收昹扣攳㘲㉦㤵攲ㄱ慣㘲戳㙡昶昸戲㥦㤹㌲㡦昷㙢㘳㌸㔹挷愲愹挰㠹㈷㘴戵づ㥡愰㌶づㄶ㜹ㄲㄶ搹㤴㔵戱ㄶ挳晤攴㜸㍡ㄴ㥥戴慥慣㙡㘹㐳扥㝤㝥㘰扥搱㜰攴晣㜶㥣昶愴㈷㥦戱扡㔵慥㠳㙢㔷愵っ㝣㘹昴㘸慡搷㕢㕢昵攵搵㑤昵㡤㐶昳㤱敤昳慢敢㤷愰㜲〳ㄷ愹挱㥢㘵㜵㜵戵㌶〱昹㜰㔱扣ぢ㤶ㅣ㌰慡㔶㙢㔹㔹挹㈰ㅥ㠰㠵戳㔵㈳㠲㑡㜱慦敦搳㥤捣攷挵愷摢昹㔴愷搰挴昳捤㤸㑦㔵昰攸㍥㥦慥扡㠹つ攸挸挵㑤㠳㔲㈶㠰㈱挱〳昵搲㍡摤戲捡㤱㘷㘱㜵㈴㜱㠷㙦ㄲ戳戸挴攲㈴づ㜴㈵挱愳攵㐵㐹㙣㔴㡢慢㜳㈶挱〳摦㌲㠹㌹捥㈴㕥户㤲〸捣㠵搵㝦㌲摣攰㥢搸挱搰〷づ㐱㔳㍣ㄹ㝥〵㡢㤳㄰㡦㑡ㄷ㈵搷愱搲㌸っ㑡㥢㄰て㌰换攴收㔹㔶㌹戲挹㑡捥㕡㑤㔷晢㈶㔲捦㈵ㄶㄳ搲㕤㐹㝣敡㑥攲ぢ戵戸㥣㌳〹ㅥ㤶㤵㐹攴㥤㐹晣愸㤲㈰愱㑡㜱戱㙦ㄲ㐷㜲㠹愴搱㌹㔷ㅡ㘸㜲捣ㄵㅥㅢ㉤㈲㔱㠱昹㉡ㄷ户㄰㑡㥢㐴て㘵㙤戴慣㜲愴㌷慣㡥戹㜲慥㙦ㄲ㉤㕣㘲㌱㠹愳㕣㐹搴㈰㑥㔱ㄲ晤搴攲摡㥣㡢摢㐶㔹摢㉤慢㝣搵散㔸㥣挴㘹扥㐹㉣昵㈶戱摣㤵挴捥敥㈴㠶慡挵ㅤ攳㑣㘲㔷㘵㍤搶㤹挴㥥挵㐹㥣攸㥢挴ち㙦ㄲ㈷戸㤲搸换㥤㐴㑣㉤㙥愵㜳㜱㈹㘵㕤㘵㔹攵敡ㄸ㕤㥣挴搱扥㐹㥣攲㑤攲㔴㔷ㄲ㘳摣㐹㑣㔰㡢㕢敤㑣㘲戲戲㥥敥㑣㘲㐶㜱ㄲ慤扥㐹㥣攵㑤攲ㅣ㔷ㄲ戳摣㐹搴愹挵㥤攷㑣攲㘰㘵㕤攳㑣攲昰攲㈴ㄶ昸㈶㜱㠱㌷㠹㡢㕣㐹搴扢㤳挸愹挵㕤攲㑣攲㐸㘵扤搴㤹㐴㔳㜱ㄲ㔹摦㈴慥昰㈶㜱㤵㉢㠹ㄶ㜷ㄲ㙤㙡㜱㙢㥤㐹㉣㔵搶㙢㥣㐹ㅣ㔷㥣挴愱扥㐹㕣敦㑤攲て慥㈴㔶戸㤳㔸愹ㄶ㜷愳㌳㠹㔳㤴昵㈶㘷ㄲ㘷ㄴ㈷㌱摢㌷㠹㕢扤㐹摣敥㑡攲㉣㜷ㄲ攷愹挵慤㜳㉥敥〲㘵㕤㙦㔹攵㜶攲戲攲㈴愶晡㈶㜱㤷㌷㠹㝢㕣㐹㕣攱㑥㘲慤㕡摣㝤捥㈴慥㔷搶晢㥤㐹摣慣㤲㌰㌷摢攳㝤㤳㜸㠸㑢㉣摥㙣㍦散㑡攲㔶㜷ㄲ敢搴攲㌶㌸㤳戸㑢㔹ㅦ㜵㈶昱㠰㑡挲晣㥣戱户㙦ㄲ㑦㜰㠹挵㥢敤㍦戹㤲㜸挸㥤挴〶戵戸愷㥤㐹㍣愱慣捦㌸㤳㜸戶㌸㠹愸㙦ㄲ捦㜹㤳㜸摥㤵挴㜳敥㈴㌶慡挵㙤㜴㈶昱戲戲扥攸㑣攲㜵㤵㠴戹㍡昶昰㑤攲㘵㉥戱㜸㜵晣摤㤵挴㥢敥㈴㍡搴攲㕥㜵㉥敥㍤㘵㝤捤戲㥡㥦㈷㔴ㄲ收敡ㄸ攲㥢挴㥢㕣㘲昱敡㜸换㤵挴愷敥㈴扥㔰㡢敢㜰㈶昱戵戲扥攳㑣攲挷攲㈴戶昷㑤攲㍤㙦ㄲㅦ戸㤲昸搹㥤㐴〵〴昲昳挴㐷搶攲攴㡢戱㠷戲㝥㙣㔹捤捦ㄳ攸㌸㍥㑦㙣攵㥢挴愷㄰戹㐸㝣㐶㤳攳㐳㑤つ晡挵㥦㈷㘰㤰㐹㝣㠱〷㕣㤴㕣摣㌶捡晡愵㘵㌵㍦㑦愰㈳㤳㌰攷㐴搰㌷㠹慦㈱㜲捤㠹㙦㘹㜲㈴戱㌳晡㐵㐹っ㠵㐱㈶昱㍤ㅥ挸〴昸挱㙣㔷㘵晤挱戲捡ㄱ㝥挱㜷㈴㔱敥㥢挴捦㄰戹㤲㄰戸昶㥤㌳㠹扤㈰㈹㑡㈲〶㠳㑣愲〲㑡㥢㐴㑡㔹㉢㉤㉢㐹㔴㡤㠱昵ㄷ㝦敤愳㐷㍦㝣㐱㙥㌴㜲扣㌴攷㜸㕣攰㜱㐴㈳扥扥晤㠲敢㘹㔶㘱愱㘲ㅣㄶ挶ㄸ㕡㠰㍤㤲挱扤㘶㠲㘵慤收㜷慣㥡㕡搵㤳㡣㈶愳挷ㄴ戵ㅥ昴㤸㘲㡤㘹搵㑥晦㘹㑥㡦㥡改慡挷㘸㘲ㄶ㝡搲㕦愳挷㠱捡㍦攸昴慦㔳ㅥ㕣㘲捤ㅣ搵㤳晥〷㉢晦㥥昴昸㤵昲敦攵昴㍦㑣㜹㐸晦㜹慡㈷晤敢㤵㝦㙦㝡攸捡扦㡦搳㍦愷㍣愴㝦㕥昵愴晦㤱捡扦㠶ㅥつ捡㍦攴昴㕦愸㍣愴㝦愳敡㐹晦ㄶ攵摦㤷ㅥ㐷㈹晦慤㥣晥㙤㑥㡦㥡㜶搵㘳㌴戱㔴昹昷愳挷㜲攵摦摦改㝦㡣昲攰ㄲ㙢㡥㔵㍤改扦㐲昹て愰挷〹捡㝦㙢愷晦㑡愷㐷捤㉡搵㤳昹㥦愲晣户愱挷愹捡㝦㕢愷晦㙡攵㈱㥦晦改慡㈷晤捦㔲晥摢搱攳ㅣ攵扦扤搳晦㍣攵㈱晤搷愸㥥昴扦㐰昹て愴挷㐵捡㝦〷愷晦㈵捡㐳晡㕦慡㝡搲晦ち攵扦㈳㍤慥㔲晥㍢㌹晤搷㉡て改㝦㡤敡㐹晦敢㤵晦捥昴昸㠳昲ㅦ攴昴扦㔱㜹㐸晦㥢㔴㑦晡摦慡晣〷搳攳㜶攵㍦挴改扦捥改㔱戳㕥昵ㄸ㑤摣愵晣㠷搲攳ㅥ攵㍦捣改㝦㥦昲攰ㄲ㙢敥㔷㍤改晦㤰昲ㅦ㑥㡦㠷㤵晦㉥㑥晦つ捡㐳晡㍦慡㝡搲晦〹攵扦㉢㍤晥愴晣㜷㜳晡㍦慤㍣愴晦㌳慡㈷晤㥦㔳晥扢搳攳㜹攵扦㠷搳㝦愳昲㤰晥㉦慡㥥昴㝦㔹昹㡦愰挷摦㤵晦㐸愷晦慢㑥㡦㥡搷㔴㡦搱挴㥢捡㝦㑦㝡扣愵晣㐷㌹晤㍢㤴〷㤷㔸昳㡥敡㐹晦昷㤴晦㕥昴昸㐰昹㠷㥤晥ㅦ㈹て改晦戱敡㐹晦㑦㤵㝦㠴ㅥ㥦㈹晦愸搳晦ぢ愷㐷捤㤷慡㈷㥦晦搷捡㍦㐶㡦㙦㤵㝦摣改晦扤搳愳收〷搵㤳换晦㔹昹㈷攸挱㜷㉥戹晤㑦㍡晤昹㉥㐵慢戹晤攷扢㤳散挹攵换户つ㡣㘹㈹㤸搵㉤挴户て戹㡦㍣㡤〷搸㐷㉥摦ㅣ㍣㉡扥㐹㐸搵摥愶㑡扥〵㜸㔴㝣㉢㤰慡㝤㑤㤵摣搰㔳㌵ㅡ㝤㜵ぢ㜱㠳㉦㔵晢㤹㉡戹㌹愷慡㈸㉦㙥搶愵㙡慣愹㤲ㅢ㙤慡㡡㘲㜱攳㉤㔵攳㑤㤵摣㌴㝢㘲㜱ㄳ㉤㔵戵愶㑡㙥㠰㍤㉡㙥㠸愵㙡㤲愹㤲㥢㔹㡦㡡㥢㕢愹摡摦㔴挹㡤愹㐷挵㡤慡㔴㑤㌵㔵㜲㤳改㔱㜱搳㈹㔵搳㑤㤵摣㌰㝡㔴摣㐰㑡搵㑣㔳㈵㌷㝦ㅥㄵ㌷㠳㔲㜵㠰愹㤲ㅢ㌹㡦㡡ㅢ㍢愹㥡㙤慡攴愶捣愳攲㈶㑤慡收㤸㉡戹挱昲愸戸攱㤲慡㠳㑣㤵摣㉣㔱㔵戴㠶戸㜹㤲慡㐳㑣㤵摣昸㜸㘲㜱㈳㈴㔵㠷㥡㉡戹㠹昱愸戸愹㤱慡㜹愶㑡㙥㐸㍣㑢攴〶㐵慡㝥㙤慡攴收挲ㄳ㡢㥢つ愹㍡挲㔴挹㡤㠲㐷挵㡤㠳㔴㘵㑤㤵㝣改㝢㔴摣〴㐸㔵摥㔴挹ㄷ戸㈷㉦扥搰愵慡㘰慡攴换搸愳攲换㔹慡收㑢㔵㐸扤㈸〴㕦㥦昲攰搵〵晦㌶て㕥㡤㠷㙦㌵㉥扤换㤷愴ㅣ昸㥤㙢㠰慦㐲㌹㜰㝥昱㐰㐸慤㈰挱㔷愰㔴慣㈹㔶〸扥攸攴挰㜹慥〱扥捥攴挰戹慥〱扥戴攴挰㌹慥〱扥㥡攴挰搹慥〱扥㠰攴挰㔹慥〱扥㘶攴挰㤹慥〱扥㑣攴挰ㄹ慥〱扥㌲攴挰改慥〱扥ㄸ攴挰㙡搷〰攷扦ㅣ㌸捤㌵挰㈹㉦〷㑥㜵つ㜰㤶换㠱摦扡〶㌸戱攵挰㈹慥〱捥㘵㌹㜰戲㙢㠰搳㔷づ㥣攴ㅡ攰㡣㤵〳慢㕣〳㥣愴㜲㘰愵㙢㠰昳㔲づ㥣攸ㅡ攰㔴㤴〳㈷戸〶㌸晢攴挰昱慥〱㑥㌸㌹戰愲㜸愰攷晦〳㘷攳㐴㠳</t>
  </si>
  <si>
    <t>㜸〱捤㥤〷㥣ㄴ攵晤晦敦戹戲摣㉣攵㔶〱ぢ㈸〲㜲㌶㄰户捣㌶ㄵ㈹㜷昴愶ㅣ愸㔱ㄴ户捣捡挹ㄵ扣㍢㥡㈵ㄶ戰㜷戱㜷挵ㄲ扢㐶㡤㕤㝦ち㥡搸㘲ㄴ㡤戱挵㜲ㅡ㉢ㅡ挵㤲㔸晦㥦捦㌳昳捣捤捥捣摥㐹捣晦昵捡㜲晢㌰捦户㍤摦㝤敦㌳戳戳㌳摦㥤㈹ㄳ㘵㘵㘵㍦攳挱晦昹愸攴挲㌶つ㉢摡㍢㡣收搱㜵慤㑤㑤㐶慥愳戱戵愵㝤昴昸戶戶捣㡡ㄹ㡤敤ㅤㄵ㌰〸㉣㘸㠴扥扤㙡㐱㝢攳ㄱ㐶昵㠲愵㐶㕢㍢㡣慡捡捡慡慢戵㜲攸户戶㥥㈱搵搱攸愵㔵戲㠱㔵㤹ㄶ㘰搳㡢㑤㌵ㅢ㡤㑤㤰㑤㙦㌶㝤搸昴㘵搳㡦㑤つ㥢㄰㥢捤搸㙣捥愶㍦㥢〱㙣〶戲搹㠲捤㤶㙣戶㘲挳昱戵㐱㙣〶愳改戳つ㥡戹㜵ㄳ㘶㘷て挳慢㘹攸㘸㙤㌳㐶つ摤搷捣㜹㑣㈴㌲㍡㌲㕡㡦㐷愲愳挳愳㠶搶㉤㘹敡㔸搲㘶㡣㘹㌱㤶㜴戴㘵㥡㐶つ摤㝢㐹戶愹㌱㌷摤㔸㌱户㜵㤱搱㌲挶挸㠶㘳搹㡣㥥㡡攸昱㜸㈱㥤㑥昵搹ㄶ㤱㘷搵㑤搸扢捤㈸戴晦户㘲づ㘱捣搹㜵ㄳ㐶捦㌲㍡晥㕢㌱户㐳㑣㠴慣㙦㙤捥㌴戶晣㤷㠲㔶昱㍤㡤搷ㅢ戹㐶扥昹㠶搱搶搸㜲攸㘸愴㕤〴ㅡ扤攴攸昱敤敤㑢㥡ㄷ㜳ㅥ搵ㄹ㑤㑤㜳㡣㠲㝣搳㥢敢摢㍢昶捥戴㌵户昷㘹㈶㍦愳捤㘸挹ㄹ敤晤㥡㈷㉥捦ㄹ㑤㤶㘱㝢㜵昳扥㤹戶㔹㤹㘶愳㤲ぢ㌵捤收㝢㌸㌵㙦戴㜴㌴㜶慣攸摢㍣慦摤㤸㤳㘹㌹搴愰㐹㔵昳攴㈵㡤㜹㔱㔹㠹扦戲㡡ㅤ晤㌲㤳㙦ㄴ昲㘹慥㕢㤸㘹敢㤰㍤扥㠵ㄱ㍦㕢挷㜴㤱慦愲㈸㉦㑥愹愱㉥㉦扥㘷つ㡤捤搳㡤戶ㄶ愳㠹㠳昰㥤ㅣ改㌲㤲㠰捣昷挱㈶愵㕥づ摦㈵搱摢㕡昹昸㕡㌸㑡㘰㈸㥡㍤㘶戵戶㌵㘳㐲捥㌴㌲㉤㘳挲愳愳㝡㔴㑦㠷昵㜴㌲㤹㡣㈴㤲搱㐸㘴㔴㐳㐷扥摥㔸ち㔵㌸ㅡ㡦㐶愳〹㍤ㄶ㡢㈵㈳改㜰㌲ㄶ搳㠶㈱㠰㌶㥣愱戶㐷㔳㔱㥦㡣㙡㈳㈸慡㐵㈳㉡㕦挳摡敦ㅣ㤳㙢㘰昹㠲㑣昹㠲㙣昹㠲㕣昹㠲㝣昹〲愳㝣㐱愱㝣挱愱攵ぢㄶ㤶㉦㘸㉣㕦㜰㔸昹㠲㐵戰㔱㡦敡㕥扤捡慤㐷㘰搹搴㉢㍦ㄲ慦㑥扤晡㙦〷昴晤㍡晡搶㘸挱ㄵ㕥㙥㉦㜶挴挲慦㝡つ㍢㈱㠰戶㌳㥡挰㉥㡣㔹㠷搷㌰㤲愲㔱㘸㠴㔸㡦搷挰搷㌱攰捡慦㥥㑥㑤㔹㔹㜷昶晡㑢㥡㙦摥敤㠶搵㠲ㅢㅢ㤹挰㘸㉣晣慡〴㜶攳㘸㘱㌴㠱〸㘳㑥㐶〲㔱㡡㘲㘸㠴㜸搶㑡愰晦㥤搳户摤慣搷愲㈹扦扦㘰搰攴摤晡㝣戸慦攰㠶㑥㈶㄰挷挲慦㑡㈰挱搱㤲㘸〲㈹挶㥣㠸〴搲ㄴ敤㡥㐶㠸㈷慣〴㍥晡收㠲搰挴㉤愷搴ㅤ㌷㙤㘴晢㔵㉦摣晦㠰攰㐶㔶㈶戰㈷ㄶ㐶ㄵ㑦㈳㕤㜷捣ㅢ㑣愴㐴㉡㥥㑡愵搲挹㘸㍣㥣㑥㈷戵㌱っ扦ㄷ㥡挰㔸〶㤹㤶っ㙢攳㈸ㅡ㡦㐶㠸㐷慣ㄱ㌷㑣敦晦昵挸愳㉥㥤㜴㝦收愱敢户㘹晣敤㘱㠲㉢户ㅣ戱づぢ㝢ㄵ㡦ㄸ㡥㐴挲㠹㘴㌸ㄲ㑢㐴愲ㄱ㍤㤲㑣愵ㅤㄹ㠴挳愹戰㥥〸愷㘲搱㘸㍡ㅥ㑤㐴㤳戱愴㔶捦〱㈷愲〹㑣㘲搸改㠹㤴㌶㤹愲㈹㘸㠴戸搷捡㘱昱㤰搵㘵昱挶〳挷㕤昴㘸敤攴㑦戶㡣昷ㄲ晣㐰㤱㌹㑣挳挲㥥挵㌹挴㘲改㜴㌴愹㐷愲改㘸ち㑢㝡捡㤹㐲㍡ㄲ㡥㐵戰敥㐰愷㈷㤳攱㜸㐴㥢捥攱㘶愰〹捣㘴搰㐹〹㕤㥢㐵搱㙣㌴㐲摣㘱㘵㌰晣㠵〷捦㍤晢㡤㝦㑣戸晦搹㘹〳㙥戹晡敤㤳〵㍦捤㘴〶晢㘰攱搷㔲㤸挳〱ㅢ搰〴收㌲散㔴㔰㤸㐷搱扥㘸㠴戸搱捡攱搶㕢ㅥ㜹㘴㠷㐵㌷搶㥦昰晣㔳㕦㙦㤵晢㜳㙦搱㥢挶㜸〶昶㐷昳慢㈶摦㙦㄰㐰㍢㠰愱づ㐴㔳㌱〹㤳㙦㍥㐵〷愱ㄱ攲ㅡ㉢㠱攷㉥㍣攲慤扡搶攱戳ㅦ㙡攸㌸敢搱㠳ㅥ㝥㔵昰㠳㕣㈶戰〰ぢ扦ㄶ挲㈱㠸愱㘵搰〴戲㘸㉡愶〰㐲㡥愲㍣ㅡ㈱㉥戵㜲搸㌹昸挹戸戳捥捥㑣晥挳挸㤷〷㕣戰敥愴昷〴昷㈳㘴づ〵㉣戸㈰㐴㈲㠹㐴㌲㡤㜷㍣ㅥ㑢㈷㘲戱㜰搱㜶ㄴ㌳〰搲㜰㍡ㄲ㡢愴㌰㈳㈲摡愱ㅣ㙤㈱㥡㐰㈳㘳搶㈵ㄲ摡㘱ㄴ㉤㐲㈳挴㜹㔶〲㘷㝦昲搶搹昷つ㕦㔴㜷摥扢敢㕥㜸攴㠲て㥥ㄴ摣㠷㤱〹㌴㘳挱戵〶ㄶ㙦戹㍤㈳戶㌰㝣㉢㥡挰㘲〶㤹㡣ㄱて愷愸つ㡤㄰㘷㔸㈳㝥戸搵㤸挵ㄷ㘵扦㥢㜰搳㜶愷摣昷搳愸㜹愳〵㜷㤸攴㠸ㅤ㔸㜰㡤搸挳㍡扦㠴攱㤷愲〹㉣㘳㤰愹㔸攷㤷㔳戴〲㡤㄰㈷㕡㈳㜶㍥㍤㙦摡㜱㠳㘶㑦㍥㜵㕥晢㉢㉢㕡㍦昸㑡㜰敦㑣㡥㜸㈴ㄶ摣㈳挶ㅤ㉢㤸㜷㉢㜳ㄴ挳ㅦ㡤㈶昰㕢〶㤹㠲ㄱ㡦愱攸㔸㌴㐲ㅣ㘳㡤㌸敤挴〳㐷㌷敥昱㙣摤慡㐹㉢敦摥㜲散戳搷ち敥ち捡ㄱ㡦挷㠲㝢挴㔸户㈳慥㠴㠷戶ち㑤攰〴〶㤹㡥ㄱ㑦愴攸㈴㌴㐲㉣户㐶㥣㝢昹摣捤㍦㥦㌴㜶摣㑤㐷㔵扥㜹搱捡摡つ㠲晢㥤㜲挴㔳戰攰㥡㐸㥢昶㠱㝣㉡㐷㍢つ㑤攰㜴挶㥣㡥戵改っ㡡捥㐴㈳挴攱㔶〲㉢昲㑦㙦㍣攴挳㠷㈷㍤㤸慢捥扥戳捦昷㡦ち敥昳捡〴捥挶挲慦㕤㥢捥攱㠰攷愲〹慣㘶搸ㄹ㔸㥢捥愳攸㝣㌴㐲ㅣ㘶攵㜰㜳㈴搰摥㍢昵昰㡣㥢敥戹攱㥡㘳㑥愹づち敥㜲换ㅣ㉥挴㠲ぢ㝢て㤳昹㈲㠶扦ㄸ㑤攰ㄲ〶㤹㠶挹㝣㈹㐵㤷愱ㄱ㈲㘷㡤搸攷摦㍦㕥昰户㤵㠷㑦扢攸戳㕢ㅦ慢㝦敡愹㍡㌱㤰挶㜸〶慥㐰戳慢㝢㔳敥㜸愳戱愶扡户摤㔷挲㐵扢㡡捥㔷愳挱㈶㐳搷慥愱㘸つㅡ㈱收㕢㐳敥㝡昵晣摢㤳㉢㡣昱户㥥㌹敥慡扢ㄷ扦晡㤶攰户〹㌹攴㜵㔸㜰扤搳㍡㍥㈶㤳㌱㍤㥥挲㠷ㄵ㤶愲㐹㐷〶摥挹㝤㍤㐷扢〱㑤攰㜷㡣㌹ㄱ㔳敤㐶㡡㙥㐲㈳挴㍣㉢㠱㑦㉡て㜹㜷昱慣㙢㘶摤㜶摣㔵敦㕦戱扥昳ㅢ挱㙦㌲㌲㠱㕢戰攰㝥捤捥㡤㤴捦㙢扥㤵昱㙦㐳ㄳ戸㥤㔱愶攳㌵摦㐱搱㥤㘸㠴㤸㘵つ昹摣㕤〷慤㝢昸换愳愶㥦㜴挷㠳戵〳㥥㜸昱㈴戱ㄵ㡤昱っ摣㠵挶昵挶敡摤慦挱㜷挳㐳扢㠷扥㝦㐰㠳㕤愳戰㜶㉦㐵昷愱ㄱ㘲戲㌵攲攱㘷㙦ㄸ昷挴㜹㡦搷㥤戹㜱昶扡㥡扥㡤敢挵搶㌴挶㌳昰〰ㅡ昷㠸摤慦挱て挲㐳㝢㠸扥て愳愹㤸㠱ㄱㅦ愱攸㔱㌴㐲㡣戳㐶ㄴ改㔳扥㔸戳敡挶愹㉢㍦晤㝣㘵散搲㤳摥ㄷ㠳㘸㡣㘷攰㌱㌴㍤扣慦㑥捡摥昷昵㜱〴搰搶㌲搴㍡㌴搸ㅤつ㙢㑦㔰昴㈴ㅡ㈱搲㔶〲晤晡㥣晣摢ㄷ敥㔹㔸㝦昹㌶搱搶㈱晢敦㜷㠴ㄸ㑣㘳㍣〳㝦㐲攳㝥挹㠹㙥㘷搲㔳昰搰㥥愶敦㌳㘸昰〹ㅣ搶㥥愵攸㌹㌴㐲㐴慤ㄱ慦㝢㝥搴攳慢昷㌸㝡搶昱挷㠹ㄳ挶敤㌰㘲㔵㥦攷愱摥挷晡㐶㔱摦㤶㔹㠶敦㘸㕤㕦晦昰㥤㤷晦㝡晥摥㡢慦扤㠵㜸㈱㔹㠸㐴昲昱㜰㈶㤶愹ㅡ㠶戰扦昴ぢㄶ㍦ㅢ晡ㄴ昶㙢㙣挹户㉥㤳摦戸戶㤹㤰㘹㌷扡扥㠰㡤戴㜴ㄳ㕡㤷戴攴摢〷晢㉢ㅢ㍡㌲ㅤ挶㈰户慥㉢㠸挷慤〱摦㐷㡤㜶㌹摥㄰户摢扥㤹愶㈵挶昸攵㡤愶㝡㕢㤷ㅡ摦㐶㕢戳愵戵㤳摡㡣挳㙤慤㈷愳昱㌸㕣戲㔴挶昶扣㑡㔳㘵收㌵戴㙥㘱㙢扢搱㈲搳ㅢ搹扣㜷㘳㙥㤱搱搶㘰昰㘰㡢㤱㤷㉦㜵㈰㔵搶㔷攲㤱戳㕢昰㐲昱㈵㌷㍦摣㈹㉤㑣㕣摥㘱戴攴㡤㍣昲㕤㙣戴㜵慣㤸㥢挹㌶ㄹ㕢ㄴ㤹㤸㘳㐲戱㜵㤱㜸㔲㙢㙥㐹㝢㕤㙢㑢㐷㕢㙢㔳戱㘶㝣㝥㘹〶㕦挳昳㌳㕢昳〶扥㐵㔷昲㔱㈶捡㉡㉡㠴㈸摢挵敦慢㉣攳戶㡦㤶㙦㠴攳㉤摥ㄶ敦昹㔶挵搳㙥昴ㅣ扣㍡扣㡡㈶㠳㜳戲㝣㐴て挱㘴㕣㠶搹戹戴愱攳㌵昱挸ㄴ慤㜷㉡㙤㉤㜳戴摦戹晦扦挶攵攵晤慤㔷㍦㜱㈹づ㔵㑣挹戴攴㥢㡣戶㙥㡦慢〹㘶愴晤〵㑤搵㙥㔸㥢㑢搲慢㠴㠵㔸㉥㔶㔴㉤㙢捣㜷㉣っ㉣㌴ㅡて㕤挸晤㍣ㅣ㝢慢慥㈶㕡捦㐳㝢ㄱ㈲㙤㍤㥢㤷搰〴㠳㘵㠱㤷㘹ㄴ〸㙡㝦㌵晢㔵挳昱晦愶ㅦ〴㈹㠷㤷㈶て扡攰〸㔹㝢㔵昳愴搶戶昶㡡ち扦㔷㌹㈵搳扥戰㠳搳戳㝢㈵攳扤挲收㙦㘸慡㐶愰改昱ㄸ㑢つ㡣㉡㜹㈸愹㙦㜳扤㔱挸攰〰㥥㕣扢㐵愶慡搹㍣㈶㔴㙦戴攷㌴ㅥ㍣㥡㡡㜵㘵㜹〰㑢㔸昹晢㌴㜳昶ㅢ换㍢敡㌳ㅤ㤹㕥捤㌸っ㠵㜷㐹㠳搱㐸改㘵㉥搱戳慦㤴㈹敦愰搵㐳㠴㤰㕣㜴㐴改㉤〵㘶㈴慣㌸㔸㕦捡㉡慣戶晢ㄷ㠱摣㠷攰㐵〴摣ㄳ扤昸㜰ㄲ㡥㜲攵㈷ㅢ㉤㜳㔷㉣㌶摡㘹㕥ㅤ攸ㄶ愵㝢昵㘲戰搹戹散扣㡥挶愶昶搱挸㜴㜲㕢敢㤲挵晦捤㌸㡣愵扤㡡㐶㍤慡㜶挰㉣晥攵慦〹戸捡㝡㉤攵㝢戳㘰㐱㔹㌵愳㔱愲㙤捦㠶戳ㄵ挱㝥挶㝦昲愱扤㠹晦㠲摤改慡㙡㘱戱㈹㠷摥慡㘰摦愷ㄹ㠴收戶ㄹ昲㘰㘲戵散㠰㜶摦收晤㕡摢ㄶ㘵㕢㕢ㄷ㜱㍥昵㤳扤昶㠵㠶搱挱〳㜴扤慤〳㤲昲挰愳㄰ㄵㄵ㐵㐷搲慣㑤〰㤵摢㈱㝥攰ㅤ㌴㝤挷㌷㌵つ㔵ㄱ摢〳敦㐲㔴㠱㐳㠵㠱㑥㈶㌰㜵挲捣愱㍢㐵㜶ㅥ扤扣愹㝤戹搸〶慦㤸〷戵ㅥ扣㜹改晤慦て㡣㑤扤㘱捤㤳㝦扡晦戱㘳㕥ㄲ㠳㉤㠵攷㜰摢㑥㠸㌱っ㑦敤ㅦ㘸挴搶㌰攳㤶〴换挵て敤㐳昴戵㡦搸㝣㡣〶摢〳㐹ㄸ㥢㠳㑦捤慥搸ㄹ晦㜳㤳愰㙤㘰昳ㄹㅡ㌱ㄲつ㔷㐸敤㜳㌴敡㈱㐲㠸捦昷㔹扥㔷扢㐰散㝤慦㌶㐲ㅡ搴扡搱㠹㔱戰攰晢愵㤱㡦㐶㈲ㅡ㘹㠸〰〲晢〲愸戲ㄴ㥥挳㝤扢挱㑤〲昸㠱晥ㄵ㌰昳〷昰ㄳ挷㈰ㄸ㡤戳捣〱愰摣散㡡㌰㜴ㄲ㐰〵〴ㅡ㑦㡡㠸㈸㐴ㄲ㐰ㄵ㝡敡㈱扥晢挹〱㈰〲戱ㄷ㠰挶㤸㕡㌷㍡ㄱ㠳㥦ㅦ㠰㝦㈲戸㉦㠰捦㉤㠵攷㜰㘳〲㤱㠶㌱㡢捤㤹昲〶㤸昹〳ㄸ〰戵㌶㤰捤ㄶ㘸ㅣ〰戶㌲扢㈲㠹㈰ㄲ挰搶㌴ㅡ㠴㐶愴㈱㤲〰〶愳愷ㅥ攲㍤㈷㠰ㄴ挴㕥〰摢㌱愶搶㡤㑥散づ㍦㍦〰慦㤵〲昰慡愵昰ㅣ敥ㅣ㠳㐸挳㤸挵㑥㑣昹㤵㤲〰㜶㠱㕡ㅢ挹㘶ㄴㅡ〷㠰搱㘶㔷散㠵㈰ㄲ挰㙥㌴ち愳ㄱ攳㈰㤲〰㈲攸愹㠷昸戳ㄳ挰㔸㠸扤〰攲㡣愹㜵愳ㄳ攳攱攷〷㘰㕤㈹〰㙢㉤㠵攷攸㙢㍤㈲つ㘳ㄶ㝢㘱㔰昱㔸㐹〰攳愰搶挶戳㤹㠰挶〱愰摥散㡡㠹〸㈲〱㑣愴搱㈴㌴㠲㐷㕥㈵㠰挹攸愹㠷戸捦〹㘰ㄲ挴㕥〰搳ㄹ㔳敢㐶㈷愶挰捦て挰㙤愵〰摣㙡㈹ㄶ扢て晤㑥㐷愴㘱捣㘲㉥㔳扥戹㈴㠰㝤愱搶昶㘳戳㍦ㅡ〷㠰〳捣慥㤸㠱㈰ㄲ挰㠱㌴㥡㡦㐶捣㠲㐸〲㌸〸㍤昵㄰搷㌸〱捣㠴搸ぢ㈰挳㤸㕡㌷㍡㌱ㅢ㝥㝥〰㉥㉡〵攰㐲㑢攱㌹昲㍣〷㤱㠶㌱㡢挳㤸昲昹㈵〱㌴㐱慤㌵戳㘹㐱攳〰戰搸散㡡〶〴㤱〰づ愷㔱ㅢㅡ㌱て㈲〹愰ㅤ㍤昵㄰愷㍢〱捣㠵搸ぢ㘰ㄹ㘳㙡摤攸挴扥昰昳〳㜰㝣㈹〰挷㔹ち捦㘱敦摦㈰搲㌰㘶㜱㉣㔳㍥愶㈴㠰攳愱搶㔶戲㔹㠵挶〱攰㐴戳㉢づ㐰㄰〹攰㈴ㅡ㥤㡣㐶捣㠷㐸〲㌸〵㍤昵㄰㑢㥤〰づ㠴搸ぢ攰っ挶搴扡搱㠹㠳攰攷〷愰愹ㄴ㠰㐵㤶挲㜳搸晤㄰㐴ㅡ挶㉣㉥㘰捡㡤㈵〱㕣〴戵㜶㌱㥢㑢搰㌸〰㕣㘶㜶㐵〶㐱㈴㠰换㘹㜴〵ㅡ㤱㠳㐸〲戸ㄲ㍤昵㄰㠷㌸〱㘴㈱昶〲㔸〳晢愰搶㡤㑥攴攱攷〷㘰摦㔲〰收㔹ち捦㌱㝦ㅥ愹ㅦ挶㉣㙥㘱捡つ㈵〱摣〶戵㜶㍢㥢㍢搰㌸〰晣摥散㡡㠵〸㈲〱摣㐵愳扢搱㠸挳㈰㤲〰敥㐱㑦㍤挴㌴㈷㠰㐶㠸扤〰敥㘷㑣慤ㅢ㥤㔸〴㍦㍦〰攳㑡〱ㄸ㙢㈹㍣攷ㅣ㕡㄰㘹ㄸ戳㜸㥣㈹㡦㈹〹㘰ㅤ搴摡ㄳ㙣㥥㐴攳〰昰㈷戳㉢㕡ㄱ㐴〲㜸㡡㐶㑦愳ㄱ㠷㐳㈴〱㍣㠳㥥㝡〸摤〹㘰㌱挴㕥〰捦㌳愶搶㡤㑥戴挱捦て挰㉥愵〰散㙣㈹㍣愷㐰㤶㈰搲㌰㘶昱㌷愶扣㘳㐹〰慦㐱慤扤捥收つ㌴づ〰㝦㌷扢㘲㈹㠲㐸〰㙦搱攸㙤㌴㘲㌹㐴ㄲ挰㍢攸愹㠷ㄸ攲〴戰っ㘲㉦㠰昷ㄹ㔳敢㐶㈷㔶挰捦て挰㠰㔲〰晡㕢ち捦ㄹ㤹愳㄰㘹ㄸ戳昸㡣㈹㙦㔶ㄲ挰㍦愱搶扥㘰昳㈵ㅡ〷㠰慦捣慥㌸ㅡ㐱㈴㠰慦㘹昴つㅡ㜱っ㐴ㄲ挰户攸愹㠷愸㜶〲昸㉤挴㕥〰摦㌳愶搶㡤㑥ㅣぢ㍦㍦〰㍦晤㔸㘲㔷昸㐷㑢攱㌹㐱戴ㄲ㤱㠶㌱㡢捡㜲愴晣㍤捣晣㜷㠵〳㔰㙢扤搸㔴愳㜱〰〸㥡㕤戱ち㐱㠶㌳㔰㙦ㅡ昵㐱㈳㑥㐴㔷〲攸㡢㥥㝡㠸㉦㌱㠶晤㘵攸〴㠸扤〰㌶㠳㝤㔰敢㐶㈷㜸ㄲ捡て挰㠷愵〰㝣㘰㈹㍣攷慢㑥㐵㈴〹㘰㄰㔳㝥扦㈴㠰㙤愰搶戶㘵㌳㠴搹㜵㝤ㅢㅣ㙡㜶挵㘹〸㌴㥣㉦㘷ㄸ㡤㠶愳ㄱ㘷愰㉢〱㙣㡦㥥㝡㠸㌷㥣〰㑥㠷搸ぢ㘰㐷搸〷戵㙥㜴攲㑣昸昹〱㜸戱ㄴ㠰ㄷ㉣㠵攷㝣搹㌹㠸㈴〱㠴㤹昲昳㈵〱㐴愱搶㘲㙣㜴㘶搷〵㈰㘱㜶挵戹〸㌴㥣㉦㈷㐹愳ㄴㅡ㜱ㅥ扡ㄲ㐰ㅡ㍤昵㄰㑦㍡〱慣㠶搸ぢ㘰っ散㠳㕡㌷㍡㜱㍥晣晣〰㍣㔴ち挰㠳㤶挲㜳戲敥㈲㐴㤲〰㈶㌱攵晢㑢〲㤸〲戵㌶㤵捤㌴㘶搷〵㘰㠶搹ㄵㄷ㈳搰㜰扥㥣㤹㌴㥡㠵㐶㕣㡡慥〴㌰ㅢ㍤昵㄰㜷㌸〱㕣〲戱ㄷ㐰〳散㠳㕡㌷㍡㜱ㄹ晣晣〰㕣㕦ち挰㜵㤶挲㜳敥昰㑡㐴㤲〰收㌳攵㌵㈵〱ㅣっ戵戶㠰捤㈱捣慥ぢ㐰搶散㡡慢㄰㘸㌸㥥㕡㡥㐶㜹㌴攲ㅡ㜴㈵〰〳㍤昵㄰㤷㌸〱㕣つ戱ㄷ㐰㈳散㠳㕡㌷㍡戱〶㝥㝥〰捥㉥〵攰㉣㑢攱㌹㤳㜹㍤㈲㐹〰㙤㑣昹㡣㤲〰㍡愰搶㤶戰㔹捡散扡〰㉣㌷扢㠲攷㌰㠷昳攵慣愰搱ㄱ㘸挴㡤攸㑡〰㐷愲愷ㅥ㘲㤵ㄳ挰敦㈰昶〲㌸〶昶㐱慤ㅢ㥤戸〹㝥㝥〰㡥㈸〵㘰㠵愵昰㥣㐹扤ㄵ㤱㈴㠰㤳㤹昲戲㤲〰㑥㠵㕡㍢㡤捤改捣慥ぢ挰㤹㘶㔷摣㠶㐰挳昹㜲捥愲搱搹㘸挴ㅤ攸㑡〰攷愰愷ㅥ愲挵〹攰㜶㠸扤〰捥㠷㝤㔰敢㐶㈷敥㠴㥦ㅦ㠰㝣㈹〰㌹㑢攱㌹慦㝢㌷㈲㐹〰㔷㌰攵㑣㐹〰㔷㐱慤㕤捤收ㅡ㘶搷〵攰㕡戳㉢敥㐱愰攱㝣㌹搷搱攸㝡㌴攲㕥㜴㈵㠰ㅢ搰㔳て戱扦ㄳ挰ㅦ㈰昶〲戸ㄹ昶㐱慤ㅢ㥤戸て㝥㝥〰㘶㤵〲㌰搳㔲㜸㑥㌳㍦㠸㐸ㄲ挰摤㑣㜹㝡㐹〰㝦㠰㕡扢㤷捤㝤捣慥ぢ挰〳㘶㔷㍣㠴㐰挳昹㜲ㅥ愴搱㐳㘸挴㈳攸㑡〰て愳愷ㅥ㘲㠲ㄳ挰挳㄰㝢〱㍣〶晢愰搶㡤㑥㍣ち㍦㍦〰愹㔲〰㤲㤶挲㜳搶晢㜱㐴㤲〰㥥㘶捡昱㤲〰㥥㠵㕡㝢㡥捤㥦搱㌸〰晣挵散㡡戵〸㌴㥣㉦攷〵ㅡ扤㠸㐶㍣㠱慥〴戰ㅥ㍤昵㄰愳㥣〰搶㐱散〵昰ち散㠳㕡㌷㍡昱㈴晣晣〰っ㉦〵㘰㤸愵昰㥣㜵㝦ち㤱㈴㠰户㤹昲㜶㈵〱扣ぢ戵搶挹收㍤㘶搷㌵〳晥㘱㜶挵搳〸㌴㥣㉦攷〳ㅡ㝤㠸㐶㍣㡢慥〴昰ㄱ㝡敡㈱戶㜰〲㜸〶㘲㉦㠰つ戰て㙡摤攸挴㜳昰昳〳搰愷ㄴ㠰摥㤶挲㕤〴㔰昵ㄷ㐴摡㠴㤳户扤㤹㜰㘱摦㐶㘳ㄹ捦㌶昵㉢愰挶扡㙥㐹㝢㐷慢㍣㌵搶户㔰摦㍡慢戵愳扥戱㝤㜱㔳㘶㐵晦㠲戵戰摦㐲愳〵㈷慥摢㜰晥摡㈵㙢㕤扣搸挸㙢㠵㠶搶㈵㙤㌹㘳㙡晤晦挲㠹㙤扣㍥扣㜵昲㥣㜶戹挰攳㍦㍢㔷㡢㄰〲戳〴㡦戲慡ㄷㄱ搰㝤捡㑤㔶㝡㍢㑥㡦换挵㄰っ㙢扡㠸捥㙤散㘸㌲㝡ㄷ攴愹㘹戹㕣㕤〰㐵㔴〳攴㝢ㄵ收㉥挴愹愸晡扥㠵挹㙤㡤昹愶挶ㄶ㠳㙦挶〰搳㜴㠶㜱㈸捥晣敦摤摡摥挸愲晡扥㠵戹㙤㤹㤶昶挵㍣㠹㤹㕢戱㜹㔱㑦㥥敤慣㉡㑣㘸㙣㘹挷㌰昲㕤攴㜲㑤愱㘱㘱敢㌲晣扥㘳㐹㜳换攴捣攲昶晦㠹㜷㐵昰㙤㤱て昹搶㠸㜲㔱㕥㉥慡换慢晦搳昷㈷昰つ搶戱晥㘶挵搸㔰捣搳㡥戶挶散ㄲ〲㤳㘳㐴搱㔶戲㤱敦㘱㔹搵㝡㉣戹㑦㔷㍡摥㐲㔷慤〱㜳㉤晡摤㠲敦㘹㙦晢㐷㌳摢挲㕣晢ㄶ改昴昹ㄷ㥡㘹㤳攷㑤敤慡挲昹㔵扦㐰愹㝡〹㤱㝦㜱搱挳㐰ㄸ昷㌳愷㄰ぢ㈱㌸愳戰㘶㘲㈶戰攷㥥㤶挱㠲戴攱っ敤搷戵㌸〹攷捤晢ㄴ㘶㘴戲㐶ㄳ㑥昷㌷㘷㍡晡㤹ㅤ搶㕤攰ㄷち敤㤶慥慥戵戹㌹挳㈹挷摦㔹㌴攴㌲㑤㐶㜵㘱晣㤲㡥搶㤹㡤㉤㕡〱㡤㥣㤷㤶㈸戳ㅣ愲捣㜲昳挴㝣㘱づ换㠰攴㌲㘳戵ㅥ㥡㘹㙢散㔸搸摣㤸慢㘶㠷愵㍡晦ㄳ㜳ㄵ㉢㝦㈵㘰慡㠷摡㤶戸捦昴㥢攷摢昱㜶㡦㐶㜱っ搱昱敤挷㡣㉥ㄷ〱晣ㄳ晦㘱㤵〸㌶㍣昲〳㐵晢づ搱慡昰㠴挰㕡㜹晥㈹㑦挵㐲昲捦㘳㈰㤱ㅢ㈷昱㔷ㅡ攰愹㝤て㔳㉥昰㔹昹ち㥡㙥㑢〸㝡挱㈰㌸愳㌵㤳㥦㤴挹攱㌷㔳扤慣㕦㑣㔵攳慤攵愶愶㉤挴愲㡥㍡搴〹愱晥㘸㘹㘳摥㘸慢愶愰〱扦〸慢㘴㌹㐸挰㝣て㜱㝡扢愲慣慡慡㜷戵摦㔸㔳㔵慣ㄱ搶愹㜲攷㉦捥愶㝡攲㝦扡㑦㙡㉣㕦㙤㌰㔸㠱㔶晢〱换摡㡦㝣㑤㝦㐳㤷慦挷㘵昰ㄳつ㝥㐶㔳昵㉡㤴敥昷愶戸扥〲㔵ㄸㅡ㡣㉡攵㙦㡤㔸昹㔱㡤㉡〹㔹㌲㔲㈵㕦㐸㙦㐷愹㐷挰慣昲愸㔶㍦㘰ち㌴㘰㤶ㅢ昹愰戹㝤㘵㐹〹摦㡥昲昲㑡扣搵〱㜷㤹㥣㘷㔸〴㙢㙥㌰㘴つ㠸ㄸ㠲ㄴ〲㉣ㄱ散捤㤵〵昱ㄷ昰搷㍡㉦㐳㡡㜳搹㍦攳㍦昹〸〶戵㜲ㄲ〸㡡㌷搱慡ㄷ扥㌹㈵㐱扥㙢ㅡ㤰攳戸ㄷㅡ昱て㜴昹昱㡦㐵昵㘱㈵㍥㐴㡦ㅦ㔸㌸㥡〷㌶昲攱摡ㄸ㡡㡦㈰攵〶㔱ぢ㌰挸挷㔸攲㜶挶㥥㜷搵㤰昶㍣敦㍥愵〷㥥ㅡ㝦晤愷收㥤搸〰㠹㑡㤹挳㕢㙦㈶摦㔲慤㌷つ㍦昳㌷攸㐳㠳扥㌴昸ㅣ〶㝣㐳〳晤搰戳㐱昱㈷㐱㍥愰㐲戰〱愸㡤㡥愰づ㔰㥢㌱攸收っ晡〳っ摣愰㝥㠲慣〷㔰㝣㑦㈴愸〱っ挲㔷㔹〴㙡ぢ㐸㝢〶㔵づ㌷〹㙡㑢ㄹ挴散〸㤶ㅥ昸㠰摡ち㌶摡搶㌴㘴㔹㠲㡦挱㈰ㅡっ愶〱㉢ㄵ㈴愸㙤搰戳㐱昱愷㑢㍥愰㠶挰〶愰㔸慤愰㠲㍡㐰㙤挷愰㐳ㄹ㤴㤵〵㙥㔰㉣㈷攸〱ㄴ㡢つ㈴愸攱っ挲慡㠳㈲㔰㈳㈰敤ㄹㄴ慢ㄳ昰㠷㥦慥㌱〸ㄶ攴㤳㈵ち㉡㘵挷㡣摡〱㌶摡㡥㌴㘴昹㠲㡦挱㑥㌴搸㤹〶慣㘸㤰愰㜶㐱捦〶挵㥦㔸昹㠰ㅡ〵ㅢ㠰摡捥ㄱ搴〱㙡㔷〶ㅤ捤愰慣㐰㜰㠳㘲搹㐱て愰㔸㤴㈰㐱㠵ㄹ㠴搵〹㐵愰愲㤰昶っ㡡㔵っ昸挳㘱㑤〶㔱愰㔸捡攰挳㐱㠷㡤ㄶ愷㈱换ㅣ㝣っㄲ㌴㐸搲㠰㤵てㄲ㔴ち㍤ㅢㄴ㝦ㄹ收〳㙡㜷搸〰ㄴ慢ㅦ㔴㔰〷愸㍤ㄸ㜴㑦〶㘵愵㠲ㅢ搴㌸挸㝡〰㌵ㅥ㈶ㄲ搴㕥っ㌲〱扤㈲㔰攳㈰敤ㄹㄴ慢ㅤ昰㠷㔲〸〶㔱愰㔸昲愰㔲㜶捣愸〹戰搱敡㘸挸㜲〸ㅦ㠳㝡ㅡ㑣愴〱㉢㈴㈴愸㐹攸搹愰昸昳㌵ㅦ㔰㔳㘰〳㔰慣㤲㔰㐱ㅤ愰愶㌲攸㌴〶㘵㐵㠳ㅢㄴ换ㄸ㈴愸挰㜴㤸晣搲扤㕤挱挲〷〹㙦〶〳戳〲愲〸摥㉣㐸㝢㠶挷㑡〹晣攱户㜰っ愲攰戱㕣㐲扤っ〷扣扤㘱愳敤㐳㐳㤶㔲昸ㄸ捣愱㐱〳つ㔸㕤㈱攱捤㐵捦㠶挷㕦摥昹挰摢ㄷ㌶㠰㤷㜱〴㜵挰摢㡦㐱昷㘷㔰㔶㐳戸攱戱〴愲㠷㔹挶〲〹〹敡〰〶㘱愵㐴ㄱ愸昹㤰昶っ㡡ㄵㄵ昸挳敦攵ㄸ㐴㠱㘲㔹㠵て㠷㠳㘱愳㉤愰㈱㑢㉥㝣っづ愱㐱㠶〶慣挲㤰愰戲攸搹愰昸昳㐰ㅦ㔰㜹搸〰ㄴ㉢㌱㔴㔰〷㈸㠳㐱ぢっ㝡㉣っ摣愰㡥㠷慣〷㔰㉣愴㤰愰ㄶ㌲〸㉢㉡㡡㐰ㅤ〶㘹捦愰㔸㜹㠱㍦晣愶㡥㐱ㄴ㈸㤶㕦愸㤴ㅤ㌳慡〹㌶㕡㌳つ㔹㥡攱㘳搰㐲㠳㔶ㅡ戰㕡㐳㠲㕡㡣㥥つ㡡㍦㘳昴〱搵〶ㅢ㠰㘲挵㠶ち敡〰搵捥愰扣ち㠲㘰㜵㠵ㅢㄴ㑢㉡㝡〰挵㠲ぢ〹㙡㈹㠳戰昲愲〸搴㜲㐸㝢〶挵ちつ晣攱㜸㍣㠳㈸㔰㉣搳㔰㈹㍢㐰ㅤ〱ㅢ敤㐸ㅡ戲㠴挳挷攰㈸ㅡㅣ㑤㠳㉢㘱㈰㐱晤ㄶ㍤ㅢㄴ㝦㙢改〳敡㔸搸〰ㄴ㉢㍢㔴㔰〷愸攳ㄸ昴㜸〶㘵ㄵ㠶ㅢㄴ㑢㉦㑣㔰摣㙥挹㐷ㄴ慤攳ㅢ戹㘰㘱㠶〴戵㡡㐱㔸愱㔱〴敡㐴㐸㝢〶挵㑡づ晣攱搷㝤っ㠲〵昹㘴㌹㠷㑡搹〱敡㘴搸㘸愷搰㤰愵ㅥ㍥〶愷搲攰㌴ㅡ戰晡㐳㠲㍡ㅤ㍤ㅢㄴ㝦ㄳ敡〳敡㑣搸〰ㄴ㉢㐰㔴㔰〷愸戳ㄸ昴㙣〶㘵戵㠶ㅢㄴ㑢㌴㝡〰挵〲づ〹敡㕣〶㘱㈵㐷ㄱ愸昳㈰敤ㄹㄴ㉢㍥昰㠷㕦〰㌲㠸〲挵戲て㤵戲〳搴〵戰搱㉥愴㈱㑢㐲㝣っ㉥愲挱挵㌴㘰㤵㠸〴㜵〹㝡㌶㈸晥㤴搵〷搴㘵戰〱㈸㔶㡡愸愰づ㔰㤷㌳攸ㄵっ捡慡づ㌷㈸㤶㜲㤸愰㑡㝥慤㘱愱㠷〴㜵ㄵ㠳戰攲愳〸搴㌵㤰昶っ㡡㤵㈱昸挳慦〸ㄹ㐴㠱㝡ぢ㑢㉡㘵〷愸㙢㘱愳㕤㐷挳户晤つ慥愷挱つ㌴㜸〷〶ㄲ搴敦搰戳㐱昱ㄷ戸㍥愰㙥㠲つ㐰戱愲㐴㡤敡〰㜵㌳㠳摥挲愰慣晥㜰㠳㘲挹㐷て愰㔸㄰㈲㐱摤挶㈰慣っ㈹〲㜵〷愴㍤㠳㘲〵〹晥昰搳㐳〶㔱愰㔸㐶愲㔲㜶㠰晡㍤㙣戴扢㘸挸ㄲㄳㅦ㠳扢㘹㜰てつ㔸㜵㈲㐱晤〱㍤ㅢㄴ㝦㌸散〳敡㍥搸〰ㄴ㉢㑦㔴㔰〷愸晢ㄹ昴〱〶慤㐴㉥㙥㔰㉣つ改〱ㄴぢ㐷㈴愸㠷ㄸ㠴ㄵ㈴㐵愰ㅥ㠱戴㘷㔰慣㌴㐱㝥昸晤㈲㠳㈸㔰㉣㌷㔱㈹㘳㔱㝤㔱晥㍦搸㘸㡦搱㤰愵㈸㍥〶㡦搳㘰㉤つ㔸㥤㈲㐱慤㐳捦〶挵摦㍢晢㠰㝡ㄲ㌶〰挵ちㄵㄵ搴〱敡㡦っ晡㈷〶㘵㌵㠹ㅢㄴ㑢㐸㝡〰挵〲ㄳ〹敡㘹〶㘱愵㐹ㄱ愸㘷㈱敤ㄹㄴ㉢㔲㈴愸攷ㄸ㐴㠱ㅡ〶愹㑡ㄹ㡢ち搴㥦㘱愳㍤㑦㐳㤶慣昸ㄸ晣㠵〶㉦搰㠰㔵㉣ㄲ搴㡢攸㌹㐰昹敥ㅥ扣〴ㅢ㠰㘲㈵㡢ち敡〰昵㌲㠳晥㤵㐱㔹㜵攲〶挵㔲㤳ㅥ㐰戱㄰㐵㠲晡ㅢ㠳戰㈲愵〸搴㙢㤰昶っ㉡〱㌷〹敡㜵〶㔱愰㔸扥愲㔲挶愲〲昵〶㙣戴㌷㘹㤸昲㌷昸㍢つ摥愲〱慢㕤㈴愸户搱戳㐱昱挷攳㍥㌳敡㕤搸〰ㄴ㉢㕥搴愸づ㔰㥤っ晡ㅥ㠳戲㍡挵つ㡡㈵㈹㈶愸㤲扢〷㉣㔸㤱愰晥挱㈰慣㕣㈹〲昵㈱愴㍤㠳㘲㠵㡢〴昵ㄱ㠳㈸㔰㉣㜳㔱㈹㘳㔱㠱晡ㄸ㌶摡㈷㌴㘴〹㡣㡦挱愷㌴搸㐰〳㔶挵㐸㔰㥦愱㘷㠳攲㙦摥㝤㐰晤ㄳ㌶〰挵捡ㄸㄵ搴〱敡ぢ〶晤㤲㐱㔹挵攲〶挵搲㤵ㅥ㐰戱戰㐵㠲晡㡡㐱づ㐱慦〸搴㌷㤰昶っ㡡㤵㌰ㄲ搴户っ愲㐰戱ㅣ㐶愵㡣㐵〵敡㕦戰搱晥㑤挳扣扦挱㜷㌴昸㥥〶〶っ㈴愸ㅦ搰戳㐱昱㤷晡㍥愰㝥㠲つ㐰戱㠲㐶㡤敡〰昵㌳㠳㤶攱戰扣㘰戵㡢ㅢㄴ㑢㕣㑣㔰㈵㜷て㔸〰㈳㐱攱挸㙤㤹㔸㡡㕥ㄱ㈸晣ㄲ昶ㄷ㠰㕡づ㌷〹慡㡡㐱ㄴ㈸㤶捤愸㤴戱愸㐰〵㘰愳昵愲㈱㑢㙡㝣っ慡㘹挰ぢ愷〹㔶搹㐸㔰㐱昴㙣㔰扣愲㠰て愸㍥戰〱㈸㔶摡愸愰づ㔰㝤ㄹ戴ㅦ㠳戲㉡挶つ㡡愵㌰㍤捣㈸ㄶ捡㐸㔰㈱〶㘱挵㑣ㄱ愸捤㈱敤㜹㐶戱戲㐶㠲敡捦㈰ちㄴ换㙢㔴捡㔸㔴愰〶挰㐶ㅢ㐸㐳㤶摥昸ㄸ㙣㐱㠳㉤㘹挰㙡ㅣ〹㙡㉢昴㙣㔰扣づ㠲て愸㐱戰〱㈸㔶攴愸愰づ㔰㠳ㄹ㜴ㅢ〶㘵昵㡣ㅢ搴㔵㤰昵㌰愳慥㠶㠹〴㌵㠴㐱㔸㔹㔳〴㙡㈸愴㍤㠳㘲〵㡥〴㌵㡣㐱ㄴ愸敢㈰㔵㈹㘳㔱㠱ㅡづㅢ㙤㝢ㅡ戲㐴挷挷㘰〴つ㙡㘹挰慡ㅤ〹㙡〷昴㙣㔰扣㝣㠳て愸㥤㘰〳㔰慣摣㔱㐱ㅤ愰㜶㘶搰㕤ㄸ㤴㔵㌶㙥㔰㝦㠰慣〷㔰㉣扣㤱愰㐶㌱挸㝤攸ㄵ㠱ㅡつ㘹捦愰㔸愹㈳㐱敤挶㈰ちㄴ换㜵㔴捡㔸㔴愰挲戰搱㈲㌴㘴㈹㡦㡦㐱㤴〶㌱ㅡ戰扡㐷㠲搲搱戳㐱昱慡ㄳ㍥愰ㄲ戰〱愸挷ㅣ㐱ㅤ愰㤲っ㥡㘲㔰㔶攳戸㐱戱〴愷〷㔰㉣搰㤱愰㜶㘷㄰㔶敡ㄴ㠱摡ㄳ搲㥥㐱戱愲㐷㠲ㅡ挳㈰ちㄴ换㝡㝣㌸散〵ㅢ㙤㉣つ㔹昲攳㘳㌰㡥〶攳㘹挰㉡㈰〹㙡〲㝡㌶㈸㕥ㅤ挳〷㔴㍤㙣〰㡡㤵㐰㉡愸〳搴㐴〶㥤挴愰㙦挳挰つ㡡愵㍡㍤㠰㘲㈱㡦〴㌵㠵㐱㔸搱㔳〴㙡ㅡ愴㍤㠳㘲攵㡦〴㌵㥤㐱ㄴ㈸㤶晦愸㤴戱愸㘶搴っ搸㘸㌳㘹挸搲㈰ㅦ㠳㔹㌴㤸㑤〳㔶ぢ㐹㔰㝢愳㘷㠳攲㐵㍤㝣㐰捤㠱つ㐰戱㘲㐸〵㜵㠰㙡㘰搰戹っ捡晡〲㤹散㍣昶慣㘴慢㜸㡥搸㝤敡搳㜳㕡㕡㡥㔰攰〹敡㠶㡥ㄵ㑤㈸ち攰㈲㑦㠵㥡㑢㍣愹ㅢ㤴㌲㥣愰㙤㙤挳㠹愷㑡昷昵〹㙣摦攷㌱㜰敦〱搶昹㕣敢㤲㈳扣㤲㘸㙢ㅢ㌵㍣晦㕤㜵搳昷摥敢ㅢ搸晥㑣扣敢㠷攰昴攱㈳戰ㅦ㔲ㅣ㌰戳㌱搷搶摡摥㕡攸ㄸ摡㠰㠲㤷愱扣㤶㐶愱慣㉣㍣扥敡㜷㠸攸㍢㈶㕦㔸㘵ぢ㉦づ戹㤴扦㉤て㉥㙡㘹㕤搶㈲戳愹㙡攷㈵㐵㈴慦㕥扤㌸㑣㤰攳昰戱㍤攰㠵㜸慥㥣捥摡㙦搰昶慤〸昱㘴㌳晥捡〲〷愰㕦㕢㌷愱㙥捥㠲㜴搴㈸愴昴㐸㉥ㄵ捤㐴㜵㍤㤹挸㠶戳改㜰㉥㙥㈴㔳㠶慥愷㜲㤱挰㠱㕤愶挹㘴㉣慤ㅢ挹㐲㍥ㅦ搳㌳㤹㘴㉡㤷捣㠵昳戱㐸㍡㔱㌰戲戹㕣㉡挴搳搸っ慦捤㠷㡦㜶㄰㥡㄰捦㕥㑢搱挱ㄴ㉤愰㠸攷戲㡢慤慡捡戱搳昳㑢㑦㌱㈳㐴㤹挸㡡㥣挸ぢ愳戲㔷㉦㔱敢扡㔸㠶攷搴戴㝤戵㠱㐰㠰㘷愶慢慥〰收㕦收㔴晣㉥搲㤹扢㙥㕡㡥㉦㈵㡦㈶ㄸ慡㠰㠰〹〵っ戴㥢搷㑤㔸㠰㕦挱慢摦挵㜳收〵ち㤰昷㠱㕣㥥㝥㥦㠳慢㡣〴づ㠵㘴㌳㐸㡡㉦〲ㅡ㔸〸㜱㍦㠸ㅤ㈵㍡愱㑡㉢扡搶挹㘱㠷戳㔹〴㌳㙤ㄸ㤶㐴〰㑡昹挶㌷㐳挴〵昹慣㠶㤴㉢㡢㌸ㄷ慦㤲㔳ㄴち晣㐲ㄴ㈶㥣㘲攲㙣㐸㌸捤㡡愷㠹愶挶㌹ㅣ㜶㤸㈶㐱昴昹づ〵摡搰户愶㐹㉣㤵挰戵㌸㜵扣敦〹㍤㥣捤㘴昲㠹㕣㉡㤳捤收㤳㠹㐲㌸愱挷〳敤㕤愶戹㥣ㅥて㘷㈳㝡㌶ㅢ挵㙣挹㘴ぢ戸ㄸ㘱㈴㠹慢㑤愵ち㠹㐲㌶ㄳ敡㙤㠵搷㍡攰愳㉤㐱ㄳ敡愳㐴㕤搳愴慦ㄲ搹㔶㈲㐴ㄱ㥥攲㐴扣〴扥㡤㔸挶㌱㘱㐶㌹ち㑤㌰戴ㄹ〴㔸㈸搳昸㜶㘸㘴慦ㄱ户㐶戸愱捤㤵戲㤳ㄶ㍢戳㔹㐹攵㑥㔸ㄲ〳愰㤴㌴㑦㠰挸愶戹〵愴㤲收ㄱㄸ捣㑢㜳㌹愴㕥㥡㕢慡㜱㑥㐱㈸搰摣ち㝤㐹昳㔴昴㑤㥡㝡㐱〷扥㐸㍡㤹搷ㄳ㝡㍡㤷挴㈵㉢㤳昹㘸㉡㔶〸敢戸㐰㤱ㅥづ㥣㘶㥢〲慦㘱ㄴ㈲挹㙣㈲㥥搶㔳㈹㍤换㤵㌲ㄹ㑦挶ㄳ愹㔴㍣㤷搷㐳㕢㕢攱戵搳攱愳㥤㠱㈶㌴㐸㠹扡㘸づ㔶㈲摢㑡っ愱〸㑦搱攲愴戹㥡㔱捥㐳ㄳっ㙤〷㈵ㄶ晣㘹づ㔵捡㑥㕡㠴搹㕣㑡搷摤㐸㜳㌸挳㔲㜴㌹㐴㌶捤ㄱ㤰㑡㥡㔹㕦㥡㠷昸搲攴㐹㜲㤹挴搵㘸㐱㜳〷昴㈵捤㙢搰㌷㘹收㔳愹㕣愶愰㘷昳㠶㥥搴搳搱㜰㕡㡦ㄹ㠹㜰㍣ㄷ换愷搳戹㐲㌶ㅢ㔸㘳㥢㘶㡣㠴㤱㡡㈵㤳㌹㈳ㅡ搳昵㐲㉥慤ㄷ攲改㔸㌲ㄶ㡦攷搳〵㈳㤵て昱㔴㍢挳㙢搷挲㐷扢づ㑤㘸㈷㈵敡愲戹戳ㄲ搹㔶㘲ㄴ㐵㜸㡡㝤㥤㌴㙦㘶㤴㕢搰〴㐳扢㐲㠹〵㝦㥡愳㤵戲㤳ㄶ㐹㌶㜷搱㌵㠱㈵ㄱ㘶㔸㡡敥㠱挸愶ㄹ㠵㔴搲㥣收㑢㜳㡡㉦㑤㥥㐹㤷㐹摣㡦ㄶ㌴㜵昴㈵捤〷搰㌷㘹㘶搳㤹㘴㉥ㄷ㡢㐶戲昱戸ㅥ挶搵㐵昳改㔴㌲愵㘷っ㍤ㅦ㡦㈴㡤㐲攰㐱摢㔴捦㠱㜴㍥慢㘷ㄳ攱㠲㥥搶昳㘹㍤㤳挳昶㈰ㄱ换㘶戳㐶㈶㕤〸昱㝣扣愴昹㄰㝣戴㠷搱㠴ㄲ㑡搴㐵㌳愹㐴㌴搰㘸㉡㜶愷〸㑦戱㤷㤳收㕡敡搷愱〹㠶昶㠰ㄲぢ晥㌴昷㔴捡㑥㕡散挵收ㄹ扡㡥挱㤲搸㡢㘱㈹㝡づ㈲㥢收㌸㐸㈵捤愸㉦捤戰㉦捤昱㙡㥣ㄷ㄰ち㌴㈷愰㉦㘹扥㠸扥戵摤搴㜳昱〸㍥㑤搳昱㙣㔶㉦挴昲搹㑣㌲㥣㐸㘴挲攱㔸㉡㤲挸㈵搲㠱昵戶㘹㉥㥣㑤㘴㜴㐳〷㝣戰㉣攴㔲㐶扥愰攷㜳㠵㕣摥挰㝢㘲攴㐲㜵㔶㜸敤㈵昸㘸㉦愳〹搵㉢㔱ㄷ㑤㥥戹㤷捣㘹㈰㑤挵ㄴ㡡昰ㄴ㍢㌸㘹扥㑥晤ㅢ㘸㠲愱愹㔰㘲挱㥦收㌴愵散愴挵㐴㌶㥤㜴慤挷㤲㤸挱戰ㄴ扤て㤱㑤㜳ㄶ愴㤲收㈰〷捤挰〷㌰㈹戹昷㈳戶昲㐵捣㤳昲㜰挳㤵㕥搰〲昱摥攸㑢挴ㅦ愳㙦㈲㑥愶昲戸㕣㜴〱搷㜵换㐴戰㠵㡣㘶ㄲ搹㐲㈶㤶㌰㜰摤㔳捥攳㝣攰ㄳ摢㌴㤳㑣ㄸ搸㝢㠹㠷挳〵捣㙤㍤㤳挶㐶㌴ㅦ挹㐵昳戸㌸㙡㌸ㅡ㑥㠵昶戱挲㙢㥦挲㐷摢㠰㈶㌴㐷㠹㍥愳攸㜳㡡㜸㝥㕦㈲愶㠱㌴ㄵ晢㔲㠴愷攸攷㐴扣㤱晡慦搰〴㐳晢㐱㠹㠵戲挰搷㘸晤昶ㄴ扥㠱扣㜸㑦攱㕢㐸㝣昶ㄴ晥〵戱㝢㑦㘱㝦㉢扡戹愷㌰㠳挰扥㠷㤹扣敥慦㌸㠰㜹㔱昴㈳㐴昶㝢㌴ㅦ㔲昹ㅥ㤵㍢摥愳慥㍤㠵㌲摦户㠳愷晥ㄱ愴㑣ㄳ㔵昲敤㌸ㄸ㝤昹㜶㤴愳㙦扥ㅤ㠹㌴摥〲㕥〵ㄹ摢ち摤㠸㈵搲㤱㔴㈴ㅡ㉤㐴戳搹㜴ㅣ㤷慡㡤〷㉡扡㑣攳搸㠳㑣㈵㌲㠵ㅣ㌶挴搸㔷挰㔵㥢㔳搱㐸㈱ㄲ捤㈷昴㠲㤱捥㠴ㄶ㔸攱戵㑡昸㘸㔵㘸㐲㠷㈸㔱搷㡣捦㈸ㄱつ愴愹挸㔳㠴愷昸收㍢挷㥥㐲㙦敡晢愰〹㠶㔸㈹㈰㕦㠸摦㥥㐲㐱㈹㍢昹㔲ㅢ搸昴愷敢ㅣ㉣㠹㠵っ㑢搱㐰㠸㙣㥡㠷㐱㉡㘹㝥㡣〱扤㝢ちㅦ㐲敡摤㔳㔸愴挶搹ㅡ愱㌰戹㥢搰㤷㌴〷愱㙦搲搴攳㐶㌸㠹㑦愸㐴ㄸ扢攷〹㝣㔸㘱晦㉢㤳て攷戲㘱㕣扢㍦ㄳ㐹〴〶摢愶㤹㕣ㅡ㕢㡣㐴㈴㥦搷㌳昸ㄸ捣㘷㌸晤ぢ〹㕣ㅤ㍡ㄶ〹攷㤳戹㔰戳ㄵ㕥摢〶㍥摡戶㘸㐲㉤㑡搴㐵㤳愵〶㜲㜲搳㐰㥡㡡㌶㡡昰ㄴ㝦㜷搲摣㥥晡ㄱ㘸㠲㈱㤶ㄳ㤴愴搹愱㤴㥤愴挶换㔱㘸㈳改晡ㅢ搲㕣捡戰ㄴ敤ち㤱㑤㜳㌹愴㤲收㡢扥㌴晦攲㑢㜳㠵ㅡ㈷㠲㔰愰㜹〴晡㤲㘶ㄴ㝤㤳㈶昶戳ち㐶㍥㡦换㐰㐶つ㍤㥥㈹愴㈳㝡㉣㠵㡦慤㐸ㄲㅦ晦搸ㅤ〸挴㙣搳㙣っ㝢ㄵ㔹㈳㤹㠸㘰愷㉢愳㐷㌳昸㉣捣㘶攰ㅦ㡢攷挲㔱㙣㡤㡦戴挲㙢㍡㝣戴㌸㥡搰㔱㑡搴㐵㤳昵〸㤲愶㙤㈵㡥愵〸㑦昱愴㤳收ㅥ㡣戲㈷㥡㘰攸㌸㈸㑢搲㍣㕥㈹㍢㐹㉤挳愶㡥慥㠷㘰㐹慣㘲㔸㡡㈶㐲㘴搳㍣ㄱ㔲㐹昳〱㈷㑤㙥㡤攵㜷㠲晢㝣㘹戲搲㐰㈶㌱ㄵ愱㐰昳㘴昴㈵捤㘹攸㕢㜳㔳捦㠶㤳㤱㡣㥥换愷㜲㝡㍥ㅡ捥ㅡ㘹㝣昶㐷搳扣昲㜸㈱㤳ぢ〷愶摢愶㐶㍡㥡㑢㠳㕣㉣ㅣ㑦改㘱慣摢㘹㙣戰ㄳ戱㕣扣㤰㌱戰捦㤶つ㥤㘲㠵搷㘶挰㐷㥢㠹㈶㜴慡ㄲ㜵㙤㜸㑦㔳㈲摢㑡㥣㐹ㄱ㥥攲㌶㈷捤〶㐶㤹㡢㈶ㄸ㘲㘱㠲㝣㈱摣昰㙡摣捡㙡摣戰㙡摣㡣㠶捥㔶捡㑥㔲㕢挸收㐰扡ㅥ㡡㈵㜱㉥挳㔲㜴㄰㐴㌶捤昳㈰㤵㌴慦昱愵㜹㤵㉦㑤㤶㈳㘰㍣扣㘱〸〵㥡ㄷ愰㉦㘹㘶搱㌷㘹〲㔹㉣㥣㡤攵昲戱㐴㔶て㠷戱㍢㥢㡥㘴愳搸㤰攲ぢ㝡㍡㥡挸〶㜲戶㘹㔴捦㐶㡣㝣ㅡㄳ搸〸敢搱〴搶晢㙣づ㤷扤挷㙥㔸㈴〱搳㐲攸㐲㉢扣㤶㠷㡦㘶愰〹㕤愴㐴㕤㌴㉦㔶㈲ㅡ㐸㔳㜱ㄹ㐵㜸㡡ぢ㥣㌴ㄷ㔱摦㠴㈶ㄸ㘲昵㠲㝣㈱㝥㌴慦㔰捡㑥扥搴㔶㌶敤㜴攵㙦㔵挴㔵っ㑢搱ㄲ㠸㙣㥡搷㐰㉡㘹㥥敡愴㘹㝦㕦㍤搹㤷收ㅡ㌵捥ち㠴〲捤㙢搱㤷㌴㡦㐰摦愴㤹挷㡥㔳㈴㥥攱昵昷㔳㝡ㅥ㕦㐲ㄳ㝡㉡㤱㡡挶㔳改㐴ㅣ㍢㘲愹挰㤱戶㘹㉥ㄵ挶ㄱ㡣㑣㉥㤳挴㜷㠲㜰愶㤰捤㐷㘲改㔴㕥捦㘵挲㝡㌲㤳捦㠵㔸昹㈰搷攱愳攰愳ㅤ㡤㈶㜴扤ㄲ㜵慤改㉣㝦㈸戶ㄲ㌷㔱㠴愷昸慤㤳收㑡㐶㔹㠵㈶ㄸ扡ㄹ㑡㐹搳敦㔳攸ㄶ愵散㈴戵愵㙣㑥愳敢ㄲ搲扣㡤㘱㈹㍡〳㈲㥢收ㅤ㤰㑡㥡㙤扥㌴ㄷ晢搲扣㔳㡤㜳づ㐲㠱收敦搱㤷㌴捦㐵摦㥡㥢㤱ㄴ戶㠳搹㐲戶㤰搴戱愶㈷戳愹㕣㌸㥤㐹㘷戳愹㘴㑥㡦㘴㡤挰㙡摢㌴㔷挸㐷㜳㜱㝣㐴㘵搳㈹㍤㘵愴昱㈵戵㤰㡢昲㤰㐱㈲ㅡ㡥攴昴㄰换㈳㈴愷昳攰愳㥤㡦㈶㜴户ㄲ㜵搱㘴㡤㠴戴愲㠱㐶㔳㜱ㅦ㐵㜸㡡㠲㤳收愵搴㕦㠶㈶ㄸ扡ㅦ捡㤲㌴ㅦ㔰捡㑥㔲㍢㥡捤ㅡ扡昲ㄲ㈳攲㈱㠶愵攸㍡づ㐴〹㥦㡦㐰㉡㘹ㅥ攰㑢㜳㝦㕦㥡㡦慡㜱㙥㐴㈸搰晣㍦昴㈵捤㥢搰㌷㘹㘲㐶㘶戰㠷㤴㡥㠳㤳ㅥ换㘵㌲㈹㘰㡤ㄷ㈲㥣㠱挰ㅣづ摣㙣㥢㘲㜳㘹攰〰㐱㉡㠹㌹㡢㍢昶ㄴ昰㔹㤴㑣ㄶ㔲㔹ㅣ㥢㌳昰㕤㈱ㅡ㝡捣ち慦摤〲ㅦ敤㔶㌴愱挷㤵愸㡢收㕡㈵戲慤挴㤳ㄴ攱㈹㘶㌹㘹摥挵㈸㜷愳〹㠶㔸㉣㔱㤲收㥦㤴戲㤳搴㔶戱㜹㤰慥㉢挹敤㘹㈸㈵捤㠷㈱戲㘹㍥ぢ愹愴㌹挱㤷收㌸㕦㥡捦挱㐹㈶昱ㄸ㐲㠱收㥦搱㤷㌴ㅦ㐷摦㕡搳ぢ〹㍤ㄲ挹愶っ㝣戱搲戱〵捤㈴ㄲ㌱㈳づ愰㠹㑣㌲㥤㑡㈴〲㙢㙤搳㔴㐲挷㕥ㄱづ㕢攵㈲㔱㍤ㄹ捦愵〱㌲ㅣ挳ㅥ㈸㉦〷㡤て愶㄰ぢ㉤攴慣㕢〷ㅦ敤〹㌴愱扦㈸㔱ㄷ捤ㄷ㤴㠸〶ㅡ㑤挵㑢ㄴ攱㈹ㄲ㑥㥡捦㔰晦㉣㥡㘰㠸ㄵㄵ㈵㘹晥㔵㈹㍢〹㤲㔷㉡搱搶搳昵㔴搲晣ㅢ挳㔲昴㌲〷愲㠴捦搷㈰㤵㌴㜷昱愵戹㤳㉦捤搷搵㌸慦㈲ㄴ㘸扥㠱扥愴昹ㅡ晡㈶㑤ㅣ愹㡢攰㜰㕥㍥㤵挷㙥㈴㡥昶愵㌲〵慣摦昸晡㘹㘴昱搹㤴㑣〷㕥户㑤愳㔱㍤㔲㠸攲〸㠰㤱搲昵㔸㍣㤹捥攵戱㍦㤰挵敤㝣挲㌱ㅤ扢愸㈱㔶㘳㐸㥡㙦挰㐷㝢ㄳ㑤攸敦㑡搴㐵昳㉤㈵戲慤挴扢ㄴ攱㈹㠶㌸㘹㜶㌲捡㝢㘸㠲愱㑥㈸㑢搲㝣㑦㈹㍢㐹敤㕣㌶㥦搰㤵㔷㔲ㄱ晦㘰㔸㡡㌶㐰㘴搳晣㄰㔲㐹㜳㜳㈷㑤㝢て㈹攴㑢昳㈳㌵捥ㄷ〸〵㥡ㅦ愳㉦㘹㝥㠹扥㐹㌳愷㐷㜱慣㍣ㄵ〹㘳愵挵挶㄰㥦㍥扣昹ㄶ敥㙤愴ㄷ搲攱㐴㌴ㄳ搸㘸㥢收搳㤹愸㠱㉤㘷㌴ㄲ换敢攱㜸㌲㥢捦攰挳㍤㤹㠱ㄹ扥ㄸ㈵搳愱㑦慣昰摡㔷昰搱扥㐶ㄳ晡㔴㠹扡㍥搳㌷㈸㤱㙤㈵晥㐹ㄱ㥥㈲攰愴昹㍤愳晣㠰㈶ㄸ晡〲㑡㐹搳敦㌳晤㑢愵散㈴戵㡢搹㔴〴搰昰戲㉣攲㉢㠶愵愸ち㈲㥢收㌷㤰㑡㥡摦晤摢昱㕤挸愶昹㉦㐸扤摦㠵扥㔵攳昰戶㙡愰昹㉦昴㈵捤㈰晡搶㜶㌳㠹㉦㌵㍣攳㘰攰㘸㥦㤱挷〷㝡㍣㠳〳㜹㔱敥〷㘵ㄳ㠹㝣愰户㙤ㅡ㉤攰〳ぢ慣㤳㐰慤㘳㉢㤰捤愷愲搱㍣敥㜷㤰㑣㘲〷㈹ㄲぢ晤摢ち慦昵㠱㡦搶ㄷ㑤攸㍢㈵敡愲昹扤ㄲ搹㔶攲㈷㡡昰ㄴ㥦攱㘵搸挷愰晢㌳捡〰㌴挱搰捦㔰㤶愴㐹㡤㔴㜶㤲摡㔵㙣〶搳昵㑡㉣〹㔹戰㐱搱戶㄰搹㌴㉢㘱㉦㘹扥敢愴㘹敦㈱扤敤㑢戳㑡㡤㌳っ愱㐰㌳㠰扥愴㌹ㅣ㝤㤳㈶㍦㥢㤳㝡㉥ㄹ㉦㈴攲昸㌴挹愵ㄳ改㔸㡡㠷晡昰㠹ㅤ㡤㘵搲㠱敤㙤搳㘸ㄸ摣㘳㤱㑣搲㠸㘳㑡㈶戲愹㡣㥥㈹挴戳㍣攲ㄲ㑢㠲㘹愸㤷ㄵ㕥ㅢ〱ㅦ慤ㄶ㑤愸㕡㠹扡搶㜴㔶㠰挸敤〱つ愴愹攸㐳ㄱ㘹晥搵㐹㜳㈴昵愳搰〴㐳㝤㘱㠰㍦晦㈳㔳晤㤴㔲搲攴搵㕤戴ㄸ㕤慦㈷㑤㔹搵㐱㔱ㅣ㈲㥢收收㜰㤱㌴㥦㜶搲戴攷收㥦㝣㘹昶㔷攳愴ㄱち㌴〷愰㉦㘹敥㡥扥㐹㌳ㅦ挷〱㡣〲〰收ㄲ㌹ㅤ㉢㝡ㄶ挷㤵㜰㜸㈹ㄷ挵㤶ㄳ㥦㑥戹挰ㅥ㕤愶㌸昸㠴ㅤ昷㌸敥㑥ㄵ搷ㄳ㜱摣㉦〷㠷慤昵㝣㑡㑦挴㔲㌸㜶愵㠷〶㕡攱戵㍤攱愳㡤㐱ㄳ㘲㘱㠸㐴搷㌵㌷户㔴㈲ㅡ㐸㔳挱㍡㄰㐹昳ㄱ㈷捤㍡敡敢搱〴㐳㠳㘱㠰㍦㙣㍥搰扡扦ぢ㙤愳㤴㤲㈶㉦ㄵ愳㑤愷㉢慦㍥㈳㠶㐰㈹搷昴㤹㄰搹㌴㠷㐲㉡㘹晥摥㐹搳㥥㥢㜷昸搲㘴〱〸晥昰㍢ㅡ㠴〲㑤ㄶ㝢㐸㥡㜳搰㌷㘹ㄶ昲ㄹ㍤㤱㑡㐶㔳〹散攸挴㜰㤷ㄲ㍤ㅡ挹㈵ち搸㑤㌲㘲㤸㡡挹㐰㠳㙤ㅡ挵ㄷㅦ散㙣收㜰捣㉦㡤㐳愷搹っ昶㍡昱㍤㍤捡摤㉡㈳㥡搶㐳摢㕢攱戵戹昰搱收愱〹㡤㔰愲慥戹㔹慢㐴㌴㤰愶㘲㈷㡡㌸㌷慦㜷搲㍣㤰晡昹㘸㠲㈱搶㡢攰捦㝦㙥戲㡥㐴㉡㈵捤㝢㘸㤶愳敢摤愴㌹ちㅡ㐹搳㠰挸愶㌹ㅡ㔲㐹昳ㄲ㕦㥡ㄷ昹搲㘴㤵㠸ㅣ愷ㄱ愱㐰㤳ㄵ㈱㤲收㘱攸㕢㙢㍡㐸攰搴㕤㈱〷愸昸㉣㠹愴㜳ㄱ散㥤攷㈲㌸改ㅢ搳㜱㑡㉥戰挸㌶挵扤㌱戰㘹㑤挵昵㜸ㄴ愷愶㌲昹㑣〴摦摣戳戹㜴戸㠰昳〰昸㔸て戱搶㐴㑥挴㈶昸㘸捤㘸㐲㔱㈵敡愲ㄹ㔳㈲ㅡ㘸㌴ㄵ慣㈸㤱㌴捦㜴搲㙣愷扥〳㑤㌰㤴㠴〱晥晣㘹戲搸㐴㉡㈵㑤㕥挴㐶㍢㤲慥扣㉥㡥㤰㐵㈴ㄴㅤ捤㠱㈸攱㜳㑦搸㑢㥡挷晢搲㍣搶㤷收ㄸ㌵捥㜱〸〵㥡㝢愱㉦㘹ㅥ㡦扥㐹㌳㤷挱㘹扡㐸㈲㡦摢㘹㐵㜴摣慤㈷㤳挰昷挵㌸戶㠴愹〴㑥㠲㈴昳㠱㤵戶㘹ㄸ㥦晣㠹㔸㍥㥦㑤愷戹㜹㌰㔲攱㐸挶㈸攰愳ㅦ攸戱搵つ㠷㔸㤰㈲㘹慥㠲㡦㜶〲㥡搰㌸㈵敡愲挹慡㤴㘲㉢㔱㑦ㄱ攷收㔲㈷捤搳ㄸ攵㜴㌴挱搰㐴ㄸ攰捦㥦㈶㉢㔲愴㔲搲㕣㑢戳搵㜴㝤㥣摣愶㐰㈳攷收昹㄰搹㌴㔹㘹㈲㘹ㅥ收㑢㜳愱㉦捤改㙡㥣㡢ㄱち㌴㘷愰㉦㘹㕥㠲扥㐹㌳㠲ㄳ挳戹㥣㠱晢改㘵㤲㝡愱㄰㑤ㄹ㠵㘴慣㘰攰㔰〸敥っ㤹捤挵〳㤷摡愶㤹㘴㈶㤶㌷㜲㠹㉣づ㝤攸昸㐲㥦挶㔷愸㘴㍣㤲捡挵㜱攳㌳散㍢㠵㘶㕡攱戵换攰愳㕤㡥㈶㌴㑢㠹扡㘸戲㜴㐵搲戴慤挴ㅣ㡡㐸昳㘰㈷捤㌵㡣㜲㉤㥡㘰愸〱〶昸昳愷㌹㔷㈹㈵捤愷㘹㜶㌳㕤㜹挵㥥搰㍣愵扣ㄵ愲扥ㄵ㔵㉣挴搸挳㔵戱攰㝦㠱㡥㤱敥㍢愳㑣挴㥤㑥㔸㠱㠹摢㈱ㄹ㉢捣摦昳㔷㤶敦晥㥦挵㘲㑤〴㉦攷挱㘷搵ㅣ扣敡㕦ㄱ㠷㜳愴慢搶㠵ㄱ户挳㔳扢ㅤ㉦戸㙡㍥㕥㙥搸㉦挵敥敥㑢ち挷戲㠱捤㔳摢㔱㉥㠱晢摢捥㙤ㅤ㙦摦ㅣ㜵㌳㔵㐶㌱㔲摤戰愳戶㑢㌲㍥摢㡥㑢挱㜴ㄸ捡㙤㜶㥢敤㠷ㅢ㘰愰㙥〶㡡㤱扣扤挷挰慥㥥攳㝡〸㠳扢愴㔳㕢摡㜱㉢ㅡ㈳慦㈲戶攳㥡〱㤵攵ㄵ挲昷ㄲ㈵搶㙤㔰㜹〱〴㐶挳捤㘸愶捡ㅢ㈵っ昶戹ㅡ挴㠴挶づ㜹㌵㤵㙤昰ち㠵挶㈲㥣挰㥤㜸戵㠱㌱㈳敡㐷㈴愳㔵戳昰㐶晣攲㌱㡡戱ㄳ㌹攷㐶㔰扢ぢ〱挵㐱〸㑤昶㐲㍢㤰㠳摣㘳づ㌲ㄳ㠳㠸㘹ㄸ㠴〳㘱扥挳晡㕥㕡㜳攵愰㠸〱〴㙢㜴㤴扥㈶㠷づ扥㈳攰㜲づ㐵㡦㝦㡥戵扡攳捣晦慢慤晦㐳攳㙡昲捡攳㈰㌱散摣昱㔵㙦ㅦ㜳攵ㄷ㌷敤㔱㝢昹敤㍦㕢晦ㅦ㘳㥣晢昸〳ㅢ戴攷挷晥㜱愳昸攲㥢昵ㄷ㡦ㄵ㡢攰㔱㡢㌸摡㍢㙣摥㘵挳㌵㐹㑣㐴㐶慦攱㠲ㄱ㥥㕢㐷搴㕢ち昷慤㈳㐲捤㠸㠴㍦㥣㘹㐶扥㝤㉢〴换㔹戸挲㠹〹昰攰㉣㤷ㄳ昳㔱扥攴づ㠸㑤㐰㙤㔸ち㍣〶ㄹ摥㠵㍡〲摡ぢ㠶㡡㐶㔰㕢㑢敢㈵戶㜵㍢慤㥦㌰慤㈵捥摤㉤㙢ㄳ攷ㅦ愱愹㌹ㄲ㌶㥢〶敤㈸攵昱㡢愱慤㠴㠷ㅦ戴㌸搲昱㠵愶㕢ち昷敤㈶㐲㈷㈰ㄲ晥㜰㍥ㅣ戹〳ㅡ慢㔶㈴戴㈸㍣㙣㘸捦ㄳ挳改㔰㤹搰㔸捡ㄲ㜸挱挴㌰㤹搰㐶㕢ㄸ捣㌹戸㥥搶㘷搸搶愷搱晡㘵搳㕡㐲摢挵戲㌶愱扤〲㑤捤㙡搸㙣ㅡ戴昳㤴挷㉦㠶㜶㈹㍣晣愰搵㕡㙣㍣㌳㙤㠴愵㜰摦愲㈲㜴㌹㈲攱て㐷㌵㤰㍢愰戱㌸㐵㐲ㅢづてㅢ摡㕢挴㜰㉤㔴㈶㌴㔶慣〴摥㌱㌱㑣㈴戴㈱ㄶ〶ㄳ㕡㈷慤慦戳慤搷搰晡㝤搳㕡㐲ㅢ㘴㔹㥢搰㍥㠰愶收㘶搸㙣ㅡ戴㕢㤴挷㉦㠶㜶ㄷ㍣晣愰つ戴搸㜸愰つ戰ㄴ敥摢㕡㠴敥㐱㈴晣攱搸ぢ㜲〷戴晢搱㤱搰㌶㠷㠷つ敤㜳㘲㜸〸㉡ㄳㅡぢ㔳〲㕦搸ㄸ挲愲㕦ㄱ㠶㡤戴㝥搸戶㝥㤰搶㕦㥢搶搳㐶㈴挳㈲㘸㔹㥢㠸扦㠵愶㘶㉤㙣㌶つ摡㍡攵㔱ち摡捥昳捦㝡晣敢㥤摥ㄸ扢搳㥤㌷㙣晣搳挸㜳挶㡡㘷攰攱〷慤捡㘲攳㠱㔶㘹㈹摣户挲〸㍤㠷㐸昸挳挹㝢攴づ㘸㉣㌵㤱搰捡攱㘱㐳晢㤹ㄸ㕥㠲捡㠴昶㈲㤶〲扣㙢㌲戶㘹㌳㐷㈴㔲攲愷㝦㌹㌷晡ㄵ搰㠸㤷㙤敢昵戴慥㌲慤愷搳晡㍢换摡㠴搶ぢ㥡㥡搷㘱戳㘹搰摥㔰ㅥ愵愰晤戰㜸昷愶㤹㌷㥤㌸㌶㔵摢㤶㍣敤愰㘹㘳㐵㈷㍣晣愰㝤㡤㜴㝣户㘹㕦㔹ち昷敤㌳㐲敦㈳ㄲ晥㜰㘰〷戹〳ㅡ㡢㐷㈴戴㉦攱㘱㐳慢㈱㠶㑦愱㌲愱戱愲㈴戰㤹㠹〱搰㜴昱㤹㠵挱㕣攱晡搳㝡㠳㙤晤〹慤〷㥡搶㤳㘸晤戱㘵㙤㐲摢㤲搶晣戲慥㍥㐹〴㉢㐷搸㘱戴㥡㡤攸㙣ㅡ捥慦㤴㐷㈹㥣捤捦㘷㍦㍣昸戱㤷挷㌶昵扢攷㥤ㅢ慦㍤㝥慣昸ㅥㅥ㝥㌸摦户愸㜹收攰㝢㤶挲㝤㌳㡥搰㡦㠸㠴㍦ㅣ㤸挲慢〲㑥㠱搴㈵捥㜷攱㘱攳摣㡥㉦戹ㄲ㉡ㄳ㈷㉢㐲〲挳㑣㐰㜲づ晥摤〲㘴攲摣㥥搶㔵戶㜵〵慤㙢㑤敢愹㥣㠳慦㔹搶㈶捥ㅤ愱愹改つㅢ晣㙤挲捥㐸ㅦ攵㔱ち㥡㘷づ昶㠷㐷㉤㕦慡㙢㘷攴㘵㡢㡤〷摡㑢㤶挲㝤〳㡦搰㐰㐴㤲搰㜶㐵敥㠰挶ㅡて〹敤㐵㜸搸搰㜶㈳㠶㙤愰㌲愱戱昰㈳㄰㌱㌱挸㡤晥㥦㉤っ㈶戴ㄸ慤户戵慤〷搳㍡㙥㕡㑦攲〷捡搳㤶戵〹㉤〹㑤捤昶戰挱摦㈶㐰ㅢ愱㍣㑡㐱昳散挱㡤㠴㐷慤て戴㈷㉣㌶ㅥ㘸敢㉣㠵晢愶ㅦ愱㕤ㄱ㐹㐲ㅢ㠳摣〱㡤愵ㅣㄲ摡攳昰戰愱㡤㈵〶ㅤ㉡ㄳㅡ敢㍢〲攳㑤っ㔳㌸㜷ㅥ㈹挲㔰㐷敢戸㙤ㅤ愳昵㐴搳㕡捥换〷㉣㙢ㄳ昱㘴㘸㙡昶㠰つ晥㌶〱摡㥥捡愳ㄴ㌴捦㑣慢㠳㐷慤て戴㝢㉣㌶ㅥ㘸㜷㕢ち昷㡤㐲㐲ㄳㄱ㐹㐲㥢㠹摣〱㡤ㄵㅢㄲ摡敦攱㘱㐳㥢㑤っ㌳愰㌲愱戱㡣㈳戰㡦㠹愱㙥㐴㈲㈱㙥戳㌰㤸㜳愷㠱搶㌳㙤敢改戴㥥㘷㕡〳㕡㐲摣㘴㔹㥢搰昶㠳愶愶〱㌶昸摢〴㘸㜳㤵㐷㈹㘸㕢㉦扦㜰敦㕢晦晥昰搸摦㔵つ慦㕦㤸扦㜰慣㌸㄰ㅥ戵㍥搰慥戳搸㜸愰㕤㙢㈹摣㌷ㄷ〹ㅤ㠴㐸ㄲ摡㐱挸ㅤ搰㌲攸㑢㘸搷挰挳㠶戶㠰ㄸ昲㔰㤹搰㔸慤ㄱ挸㌸㌰㕣㔱㠴㈱㐷㙢挳戶捥搱摡㌰慤㈷ㄳ摡㈵㤶戵㠹昸㔰㘸㙡ㄶ挱〶㝦㥢〰慤㐹㜹㤴㠲㘶敥㡣㍣搴〵慤ㅤㅥ戵㍥搰捥户搸㜸愰㥤㘷㈹摣㌷㈴〹㉤㐱㈴〹慤ㄹ戹〳ㅡ敢㉦㈴戴㜳攱㘱㐳㙢㈵㠶愳愰㌲愱戱㈸㈳㜰戸㠹㘱㉡昷挹捥㉣挲搰㑥敢愳㙤敢㈳㘹扤挴戴挶ㄶ㌰㉣㑥戵慣捤㤹戶っ㥡㥡㤵戰挱摦㈶㐰㕢愵㍣扡㠷收搸㠳㍢つㅥ戵㍥搰㑥戰搸㜸愰慤戲ㄴ敥㥢㤸㠴捥㐰㈴〹敤㘸攴づ㘸㉣戳㤰搰㡥㠷㠷つ敤ㄸ㘲㌸て㉡ㄳㅡ㙢㉦〲挷㌹㌰晣戶〸挳㑡㕡㥦㙦㕢慦愶昵〹愶昵ㄴ㐲㍢挲戲㌶㘷摡㐹搰搴㕣ちㅢ晣㙤〲戴换㤴㐷㈹㘸捦㍤换㠷〳摡ㅡ㜸搴晡㐰㕢㘲戱昱㐰敢戰ㄴ敥ㅢ㥦㠴慥㐳㈴〹敤っ攴づ㘸慣愶㤰搰摡攰㘱㐳㍢㡢ㄸ㙥㠱捡㠴挶ㄲ㡢挰㌹㈶㠶改挴搰㔲㠴㘱㌵慤㙦戵慤㙦愶昵昹愶戵㥣㘹㠷㔹搶收㑣扢㄰㥡㥡扢㘰㠳扦㑤㠰㜶户昲㈸〵敤㠴㑦昶戹㙦挸〹慦㜷㝤㔷㜸㄰ㅥ戵㍥搰っ㡢㡤〷㕡摥㔲戸㙦㤶ㄲ㝡ㄸ㤱㈴戴换㤱㍢愰㍤㠶扥㠴㤶㠵㠷つ敤㑡㘲㔸〷㤵〹㡤㤵ㄴ㠱慢㙤っ㔱㜱㜰ㄱ㠶㌵戴㝥挲戶㕥㑢敢敢㑣㙢㈰㡥㡡〳㉣㙢㜳愶摤〰㑤捤㌳戰挱摦㈶㐰㝢㔶㜹㤴㠲收搹攵㔸て㡦㕡ㅦ㘸昳㉣㌶ㅥ㘸㜳㉤㠵晢〶㉢愱㤷ㄱ㐹㐲扢ㄵ戹〳ㅡ㙢㈳㈴戴㌹昰戰愱摤㑥っ㙦㐰㘵㐲㘳挱㐴攰㑥ㄳ挳っ敥㜲捣㉡挲㜰ㄷ慤摦戴慤㕦愷昵㍤愶戵摣攵㤸㘶㔹㥢㌳敤㕥㘸㙡㍡㘱㠳扦㑤㠰昶㥥昲㈸〵捤戳换昱〹㍣㙡㝤愰㑤戴搸㜸愰搵㕢ち昷㑤㔹㐲ㅢ㄰㐹㐲㝢ㄸ戹〳ㅡ㑢㈰㈴戴〹昰戰愱㍤㑡っ㕦㐱㘵㐲㘳㕤㐴攰㌱ㄳ挳㌴㝥ㅥ敥㘵㘱㌰攷捥㕡㕡㝦㙤㕢㙦愴昵ㄳ愶戵摣攵搸摤戲㌶愱晤ㄱ㥡㥡敦㘱㠳扦㑤㠰昶㠳昲㈸〵捤昳改㔹㠱慦搶戵㍥搰攲ㄶㅢて㌴摤㔲戸㙦攴ㄲ慡㐲㈴〹敤㌹攴づ㘸慣㜴㤰搰愲昰戰愱㍤㑦っ㝤愰㌲愱戱晣㈱昰㠲㠹〱㍢户扡ㄸ㙤㘱㌰愱慤愷㜵㕦摢扡㌷慤㕦㌶慤〱㑤ㄷ扢㔸搶㈶戴㔷愰愹改て㥢㑤㠳挶挲〶改㔱ち摡㜶㜲愳收昸敥㌹ㄸㅥ㝥搰㙡㉤㌶ㅥ㘸㈳㉣㠵晢收㉦愱㙤ㄱ㐹㐲㝢ㄳ戹〳ㅡぢㅡ㈴戴攱昰戰愱扤㐵っ㉣㍥㌰愱戱捡㈱昰㡥挲㠰て㠲㈱㐵ㄸ㍡㘹㕤㙢㕢㙦㑦敢昷㑤㙢ㅣ㤷ぢ㡢㐱㤶戵㠹昸〳㘸㙡㐶挲㘶搳愰㡤㔲ㅥ愵愰㝤㝦散挷㌷捣晦散捤慥て㠲ㄸ㍣晣愰つ戴搸㜸愰つ戰ㄴ敥ㅢ挶㠴攲㠸㈴愱㙤㐰敥㠰挶扡〵〹㙤㜳㜸搸搰㍥㈷〶搶ㄸ㤸搰㔸捣㄰昸挲挴㈰攷㑥㍦ぢ㠳㌹㜷㌶搲㝡㡣㙤扤〷慤扦㌶慤㜱搰㐸ㄷ㐱换摡㠴昶㉤㌴㌵㜵戰搹㌴㘸㉣㔳㤰ㅥ愵愰扤戲㘶昱㤸攰㉢敢扢㡥㜲㑣㠷㠷ㅦ戴㉡㡢㡤〷㕡愵愵㜰摦㘴㈶㌴ㄳ㤱㈴戴ㅦ㤱㍢愰戱㍣㐱㐲㉢㠷㠷つ敤㘷㘲㘰㈹㠱〹㡤㌵ぢ〱㔱㡤㠶㐷摡㌰㜷㝥晡戶攸㐸ㅢ㌴㘲㥥㙤摤㐰敢㉡搳ㅡ㠷捤挳攲㍢换摡㠴搶ぢ㥡㥡〳㘱戳㘹搰㔸㡤搰㉤㌴捦㝥㕡づㅥ㝥搰扥㐶㍡晥㐷摡㉣㠵晢挶㌴㈱〳㤱㈴戴扥挸ㅤ搰㔸㠵㈰愱㝤〹てㅢ㕡つ㌱戰っ挰㠴挶搲㠴挰㘶㈶〶〹敤㌳ぢ㠳㌹搳晡搳扡搹戶㕥㐴敢㠱愶昵っ㐲晢搸戲㌶愱㙤〹㑤㑤㍢㙣㌶つㅡ㡢づ扡㠵收搹㑦㍢ㄲㅥ㝥搰摥户搸㜸㘶摡㝢㤶挲㝤㌳㥢搰搱㠸㈴愱㙤㡢摣〱㡤挵〶ㄲ摡扢昰戰愱㙤㐷っ㉣っ㌰愱戱〲㈱㌰捣挴㠰昳㔴㘱昱昷㈲っ摢搳晡〴摢㝡㈵慤㙢㑤㙢㠹昸㌵换摡㐴扣㈳㌴㌵愷挱㘶搳愰戱戶愰㕢㘸摦戹户㘹慢攱攱〷敤㘵㡢㡤〷摡㑢㤶挲㝤〳㥣搰昹㠸㈴愱敤㡡摣〱㡤㌵〵ㄲ摡㡢昰戰愱敤㐶っ㍣戳㙦㐲㘳愱㐱㈰㘲㘲挰ㄱ戲戰昸戳㠵挱㥣㍢㌱㕡㕦㙥㕢㕦㑡敢戸㘹㉤愱㍤㙤㔹㥢搰㤲搰搴慣㠱捤愶㐱㘳〹㐱户搰づ挷ㄶ㙤捤㘲挷〷挱捤昰昰㠳昶㠴挵挶〳㙤㥤愵昰摣㌴攷㔶㐴敡改愶㌹扣〰㠵搱㉥㙦散㔲㠳晤㥣慡〲㉦㕣搰扢㘰㡡㔹㈸㠰㡢㘶㌴㌶㌵挹敢㑤昴挱㍤㉥摡ㄶㄹ㙤㌳㜰㉢ㄷ摣搹愲愱戱搹扡㡣〱㙥昱挲㕢〶愸扢㈸㘸戲㐷攷㐰㘱㜶ㅢ㙥慢搰慢㌰戵ㅤ户攰挹㔷㌷敦㥤改攸㌰摡㕡晥ㄷ㙥㠰㠱㉢㠰昰㡡㠹㜸㤸户扥昰扤昸〶慦慡攱㝢㔲㕥ㄲㅢ摤挵㘳〶㙥捥挲敡㠷㜲摥ㅡ攳㍦扢ㅢ㑦㘰っ愶㤸扡晣㜵摥㜱戳㤷㑡昱㌸摥㘲戳㙡昶搸戲㥦㤹㌲捦昷㙢㘳㌹㔹挷愱愹挰㠵㈷㘴戵づ㥡愰㌶ㅥㄲ㜹ㄱㄶ搹㤴㔵戱ㄶ挳晤攲㜸㌹ㄴ㕥戴慥慣㙡㔹㘳扥㘳㘱㘰愱搱㜸攸挲づ㕣昶愴㌷㕦戱㝡㔴摥〵搷敥㑡ㄹ戸㙡昴㙡㕥㤰㘹㙢换慣愸㙥㕥搰㘴戴ㅣ摡戱戰㝡挱㔲㔴㙥攰㈶㌵昸戰慣慥慥搶敡㤰て㠷攲㔳戰攴㠰㔱戵㝡㑢捡㑡〶昱㌰㈴㥣慤ㅡㄱ㔴㡡〷㝣㕦敥㘴扥㉥扥摣慥㤷㍡㤵㈲㕥㙦挶㝣愹㠲㘷昷昹㜲搵㐳慣㐵㐷づ㌷ㅤ㤶㜶ㄲ㍣㔱㉦愵㌳㉣愹㑣攲㌹㐸ㅤ㐹晣摥㌷㠹搹ㅣ戱㌸㠹㝤㕣㐹昰㙣㜹㔱ㄲ敢搵㜰つ捥㈴㜸攲㕢㈶㌱搷㤹挴㥢挵㐹摣攴㥢挴㝥摥㈴㝥攳㑡㠲㘷㥦㡢㤲攸㔴挳ㅤ攸㑣㠲㈷㤲㘵ㄲ昳㥤㐹㙣㈸㑥攲ㅡ摦㈴ㄶ㜸㤳挸戸㤲昸摣㥤挴㐶㌵㕣捥㌹ㅣ㑦捣捡㈴昲㤶㔴捥㤴ㅦ㡢㤳戸挴㌷㠹㐳扤㐹㌴扡㤲攰搹搱㈲ㄲㄵ㤸㤷㜲戸㐵捥㈴㝡㈹㘹㤳㌳㠹扥㤰㜲㑥〴㥡㈱昵㕦㌷捦昵㑤慣ㄵ昶㠱挵㘸㡡搷捤挳㈱㜱㑥搸ㅡ挴㉦㑡慥扦㑡愳ㅤ㤶㤲〳收戲搸㔲㐹㍢㉣愹搴㙣㙢㈵㘷慤㌵愷晡㈶戲㡣㈳ㄶ㑦搸ㄵ慥㈴戶㜳㈷戱扤ㅡ敥㐸㘷ㄲ㍢㉡改㔱捥㈴㜶㉤㑥攲㜸摦㈴㡥昱㈶㜱㥣㉢㠹摤摣㐹挴搴㜰㉢㥤㐹㈴㤵㜴㤵㌳㠹㌱挵㐹ㅣ攱㥢挴㐹摥㈴㑥㜱㈵㌱搶㥤㐴㥤ㅡ敥㌴攷㜰㤳㤵昴㜴㑢㉡户ㅦ㌳㔵ㄲ㥣㉢㤵愲捤㌷㠹戳㌸㈲攷㐵搷㐶散ㅣ㡡ㅣㅢ戱搹敥㈴ㅡ搴㜰慢㘱㘹㙦挴昶㔳搲昳㉣愹㑣攲愰攲㈴づ昳㑤攲㐲㡥㔸㥣挴挵慥㈴ㄶ戸㤳挸愹攱㉥㜵づ㜷愸㤲㕥㘶㐹攵挴㙣㔶㐹㤸㥢昳慣㙦ㄲ㔷㜲挴攲㠹㜹戵㉢㠹㔶㜷ㄲ敤㙡戸㌵捥攱㤶㈹改戵㤶㔴㤲㌸扡㌸㠹〳㝣㤳戸挱㥢挴㡤慥㈴㡥㜱㈷戱㔲つ㜷戳㜳戸㤳㤴昴ㄶ㑢㉡㐹㥣㔱㥣挴ㅣ摦㈴㙥昷㈶㜱愷㉢㠹戳摣㐹慣㔶挳摤攵ㅣ敥㐲㈵扤摢㤲㑡ㄲ㤷ㄷ㈷㌱捤㌷㠹㝢扤㐹摣敦㑡攲㑡㜷ㄲ㙢搴㜰て㍡㠷扢㐱㐹ㅦ戲愴㤲挴慤挵㐹㑣昰㑤攲㔱㙦ㄲ㡦戹㤲戸摤㥤挴㕤㙡戸戵捥攱敥㔵搲㜵㤶㔴㤲㜸㔸㈵㘱慥愲扢晢㈶昱㐷㡥㔸扣㜶㍣攵㑡攲㔱㜷ㄲ㙢搵㜰捦㌸㤳昸愳㤲㍥敢㑣攲戹攲㈴愲扥㐹㍣敦㑤攲〵㔷ㄲ捦扢㤳㔸慦㠶㕢敦㑣攲ㄵ㈵㝤挹㤹挴㥢㉡〹㜳ㄵ摤挵㌷㠹㔷㌸㘲昱㉡晡慡㉢㠹户摣㐹㜴慡攱㕥㜷づ昷㠱㤲扥㘱㐹攵㥣搸愰㤲㌰摦㡥攱扥㐹扣挵ㄱ㡢摦㡥㜷㕣㐹㝣敥㑥㘲愳ㅡ慥搳㤹挴户㑡晡㥥㌳㠹ㅦ㔵ㄲ㈶㠹㐱扥㐹㝣挰ㄱ㡢㐹㝣攴㑡攲㘷㜷ㄲㄵ㌰㤰晢ㄹ㥦㔸挳挹㈹搸㑢㐹㍦戵愴㤲㐴㕦㜴ㅣ晢㥥㥢晢㈶昱㌹㡣㕣㐹㝣㐱㤱攳戳愳〶晤攲晤〹〸㘴ㄲㅢ戱㈰㠷㤲晢ㄳ㑡晡㤵㈵㤵㥡㙤搱㜱㈴ㄱ昴㑤攲㕢ㄸ戹㤲昸㌷㐵㡥㈴戶㐳扦㈸㠹敤㈱㤰㐹㝣㡦〵づ㈵㠷摢㔱㐹㝦戰愴㤲捦慥攸㌸㤲㈸昷㑤攲㘷ㄸ戹㤲㄰戸昷㥤㌳㠹摤㘰㔲㤴㐴っ〲㤹㐴〵㉣敤㈴㤲㑡㕡㘹㐹㤹㐴搵㔸㐸㝦昱搷㍥㝡昴挷ㄷ攴㈶㈳挷㕢㜳㑥挰つㅥ㐷㌶攱敢摢㉦戸㥦㘶ㄵ〶ㄵ攳㌱ㄸ㘳㘸〱昶戰挰㘷㑤㥤㈵慤收㜷慣㥡㝡搵㤳攴㈶愳挷ㄴ戵㕥昴㤸㙡改戴㙡愷晦㜴攵㈱晤㘷愸㥥昴㥦㡤㥥昴搷攸戱㡦昲て㍡晤ㅢ㤴㠷昴㥦慢㝡搲㝦㍦攵摦㥢ㅥ扦㔱晥㝤㥣晥〷㉡て改㍦㕦昵愴晦〲攵摦㤷ㅥㄹ攵摦捦改㥦㜳㝡搴攴㔵㡦搱挴愱捡扦㠶ㅥ㡤捡㍦攴昴㕦愴㍣㌸㘲㑤㤳敡㐹晦㔶攵扦ㄹ㍤づ㔷晥㥢㍢晤摢㤵㠷昴敦㔰㍤改扦㑣昹昷愷挷ち攵㍦挰改㝦愴昲㤰晥㐷愹㥥昴㍦㐶昹て愴挷㜱捡㝦ぢ愷晦㑡攵㈱晤㔷愹㥥昴㍦㐹昹㙦㐹㡦㔳㤴晦㔶㑥晦搳㥣ㅥ㌵愷慢ㅥ愳㠹戳㤴晦搶昴㌸㐷昹て㜲晡慦㔶ㅥㅣ戱收㍣搵㤳晥ㄷ㉡晦挱昴戸㔸昹㙦攳昴扦搴改㔱㜳㤹敡挹晣慦㔴晥摢搲攳㙡攵㍦挴改扦挶改㔱㜳慤敡挹昱㙦㔰晥摢搱攳㐶攵㍦搴改㝦戳搳愳收ㄶ搵㤳攳摦慥晣㠷搱攳㑥攵㍦摣改㝦㤷搳愳收㙥搵㤳攳摦慢晣户愷挷晤捡㝦㠴搳晦㐱愷㐷捤㐳慡㈷挷㝦㔴昹搷搲攳㌱攵扦㠳搳㝦慤搳愳㘶㥤敡挹昱晦愸晣㜷愴挷㔳捡㝦㈷愷晦㌳捡㐳扥㝦捦慡㥥昴㝦㕥昹敦㑣㡦ㄷ㤴晦㉥㑥晦昵捡㐳晡扦愴㝡搲晦ㄵ攵㍦㤲ㅥ慦㉡晦㔱㑥晦搷㥤ㅥ㌵㙦愸㥥㝣晤㙦㈹晦㕤改昱㡥昲ㅦ敤昴敦㔴ㅥㅣ戱收㍤搵㤳晥ㅦ㈸晦摤攸昱㤱昲て㍢晤㍦㔱ㅥ搲晦㔳搵㤳晥㥦㉢晦〸㍤扥㔰晥㔱愷晦㐶攵㈱晤扦㔲㍤改晦慤昲㡦搱攳摦捡㕦㜷晡㝦敦昴愸昹㐱昵㈴扦㥦㤵㝦㥣ㅥ晣攴㤲摢晦㠴搳㥦㥦㔲㤴㥡摢㝦㝥㍡挹㥥昴㤷ㅦㅢ搰㘹㐹㠸搵㈳挴㡦て㜹㡣㍣㠵〵ㅣ㈳㤷ㅦづㅥ㉢㝥㐸㐸慢摤㑤㉢昹ㄱ攰戱攲㐷㠱戴摡搳戴㤲ㅢ㝡㡦ㄵ㌷昸搲㙡㉦搳㑡㙥捥㍤㔶摣慣㑢慢㜱愶㤵摣㘸㝢慣戸昱㤶㔶ㄳ㑣㉢戹㘹愶㔵ㅤ晡敡ㄱ攲㈶㕡㕡搵㥢㔶㜲〳㑣慢㈲ㄲ摣㄰㑢慢㐹愶㤵摣捣㝡慣戸戹㤵㔶㔳㑣㉢戹㌱昵㔸㜱愳㉡慤愶㤹㔶㜲㤳㐹慢愲扣戸改㤴㔶㌳㑣㉢戹㘱昴㔸㜱〳㈹慤㘶㤹㔶㜲昳攷ㄹ㤱㥢㐱㘹戵户㘹㈵㌷㜲ㅥ㉢㙥散愴搵ㅣ搳㑡㙥捡㍣㔶摣愴㐹慢戹愶㤵摣㘰㜹慣戸攱㤲㔶晢㥡㔶㜲戳攴戱攲收㐹㕡敤㙦㕡挹㡤て慤㡡㐸㜰㈳㈴慤づ㌰慤攴㈶挶㘳挵㑤㡤戴㥡㙦㕡挹つ㠹㘷㐴㙥㔰愴搵挱愶㤵摣㕣㜸㘲㜱戳㈱慤づ㌱慤攴㐶挱ㄳ㡢ㅢ〷㘹㤵㌵慤攴慡敦戱攲㈶㐰㕡攵㑤㉢戹㠲㝢慣戸愲㑢慢㠲㘹㈵㔷㘳㡦ㄵ㔷㘷㘹戵㔰㕡㠵搴ㄴㄵ㕣㍦攵挹慢ぢ扦㌱㑦㕥㑤㠰㙦㌵㙥扤换㔵㔲㉡㉥㜰㈹戸ㄶ㑡挵昹㉥〵㔷㍣愹㌸捦愵攰扡㈶ㄵ慢㕤ち慥㕥㔲㜱㙥戱㈲愴摥㐵挱㔵㑢㕡㥣㔳㙣㈱戸㌶㐹挵搹㉥〵㔷㈰愹㌸换愵攰㍡㈳ㄵ㘷扡ㄴ㕣㑤愴攲っ㤷㠲㙢㠶㔴㥣敥㔲㜰㘵㤰㡡搳㕣ち捥㝦愹㌸搵愵攰㤴㤷㡡㔳㕣ち捥㜲愹㌸搹愵攰挴㤶㡡㤳㕣ち捥㘵愹㌸搱愵攰昴㤵㡡ㄳ㕣ち捥㔸愹㔸攵㔲㜰㤲㑡挵㑡㤷㠲昳㔲㉡㡥㜷㈹㌸ㄵ愵攲㌸㤷㠲戳㑦㉡㡥㜵㈹㌸攱愴攲㤸㘲㐵敦晦〷㈲㑤㐲㜰</t>
  </si>
  <si>
    <t>㜸〱捤㕢〹㜴㈳挵㤹㔶挹㔶㕢㈵摢㘳㜱摦挱挹っ愷挱㐸戲㘴㐹㠰ㄹ㝣捣っ〶收㘰㍣捣㍣㌶㥢㌸㉤㜵户㉤㐶挷㈰挹㌳㘳㤶〴㐲ㅥ㡦㠴户戹〸㉦㈱搹挷㤲㘳㐳㠰㘴挹攳㕡摥扥攵ㄸ挲戵㈱㥢㙣挸〱㙣㌶㠴㈳〱㜲ㄲ㜲㙣㐲㤲〵昶晢慡扢攵㤶搴戶㘷〸晢ㅥ㙤敢㔷搵㕦晦晦㔷搵㔷搷㕦搵愵㠰〸〴〲慦攳攱㌷㥦㑥〶㡥㥣㥡慦搵捤搲攰㜸愵㔸㌴昳昵㐲愵㕣ㅢㅣ慤㔶昵昹㜳ぢ戵㝡〷〴戴改〲搲㙢愱改㕡攱㘲㌳㍣扤搳慣搶㈰ㄴち〴挲㘱ㄹ㘴扡昳㠹扡ㄱ㐹㉤搹㐹〲愹㠰愴㠰散㈲〹㠳昴㐸㤰㉤攳㘳ㅢ㜳ㄷ㈲扢愹㝡愵㙡㥥搴扦搵㌶㍡ㄲ㡦て挶〷㤳愹㜸㘲㌰㜶㔲晦昸㕣戱㍥㔷㌵㐷捡收㕣扤慡ㄷ㑦敡摦㌴㤷㉢ㄶ昲攷㤸昳㕢㉡摢捤昲㠸㤹㡢つ攵昴㘴㈶㥥㑣愵慣㙣㌶搳ㄳ㠱攵つ攳㘳㥢慡愶㔵㝢戳㙣㜶搳收挶昱戱挱つ㘶晤捤戲搹〳㥢㌰㌹㔱㈹改㠵昲㥢㘴㌴㐴搰㔳ㄳ㘶扥挰搶㌱捤㙡愱㍣㌳㠸㘲㌷〱㡤㔸㝡㜰戴㔶㥢㉢敤㘰㐳㡦㥢挵攲㘶搳㘲慢挸搲㐴慤扥㐹慦㤶㙡㍤㈵攲㘷㔶捤㜲摥慣慤㈸慤搹㥤㌷㡢㡥㘰㉤㕣摡慡㔷㌷攸㈵戳㤳㠱扥㤲摤㠶㤳㠶㔹慥ㄷ敡昳扤愵昳㙢收㘶扤㍣㘳㔲㈴㔴㕡㌷㔷㌰㐴㘷㈷晥〳ㅤ挷昹㤵㑣㌵ㄴ捡㔳ㅡ㥦搵慢㜵ㄵ㘳ㄳ挶晤㘴㍤摤㐵搵愲愹㕣散㔲晤㉤㕡㙣戳愹㐲改ㅣ戳㕡㌶㡢捣㠴㉤㌹搰㈲愴〰戲摢愱㠱㤴㕢ㅤ戶㤲攸㜶㐶〷敢挲㕣戴㕥㤰㤱つ㤵㙡〹ㅤ㜲扤愹㤷㐷㑥㡥つ挶㠶ㄲ挹㜴㍣㥥捡挴㌳愹㜸㙡㌸㤶㡥㥦㌴㔵㌷㈶捣㥤㈳㐸㑢て㘵㤲搹㜸㍣㥢ㅡ㐶捡㜰㌶㤵㤲㉢㘰㐲昶搱㔸ㄴ愴㘳㍣㤹㤶晢㤱戵㍦㠸攸晣ㄵ〶愸㌷㔷ㄶ㍢㌸慤〷愷㜳挱改㝣㜰摡〸㑥㥢挱㘹㉢㌸㍤ㄳ㥣㥥つ㑥ㄷ㠲搳ㄷ〶愷户㐳挶㝤挲㕤㕤㐱攷戹㘲摤㐸㜹晣ぢ改つ㌷ㄷ扥昹㐰敤攸挱㝢〴挷愴ㅡ搲〷㈲㌰攰慤㐵㙣㌰㥥㕡㈸㜴㍣㥥㠸挷㠶㠶㠷㘳搹㐴㌲㤵㠸愵ㄳ昲㈰㈸挸㠳㐱戴㐳㘸攳慣㔴㑣ㅥ㑡搶㘱㈰㐲扣㠰㌲戳摣㥦晣攱攷㝢㙦晢攳て挶㍥㝦敡㑢慦摣戲㜵搳㤱㠲攳㕦㘵㜸〴〲㈷㌵㘷ㄸ昳㘴攸㠳搲㤱㌴㝦ㄴ㠸昶㌶ㅡ㔹ぢ㤴㡥㈶慢ㅦ㐴㠸愷㥤ㅣ㝦㜵挸㐳㔷㝣晢攱㠳搷㝣攵ㅢ㡦㥤㍥㜳攰昵慦〸㑥㌶㉡挷㜷㈰戰㙦㌹慥㠴㠶㕣〵愲ㅤ㐳㈳敢㤰攳戱㘴ㅤ〷㈲挴㤳㑥㡥摦ㅦ昸昳つ㌷晥晥慡搱㙢㔷摥㜹搵㤵摦摡昹㌳挱㤹㑤攵㜸〲〲㈷㝢敢挸慥攱慤㘵㍢慣㈷搲晥〰㠸㜶ㄲ慤㑣〰搶㤳挹ㅡ〴ㄱ攲㌱㈷换换㍥ㅣ扡昸㥡㡤㉦㙤戸㉡扦昹昷㑦㍤昷捤㌱挱ㄱ慢戲㡣㈱搰搲㡥㑢㘷ㄸ愷昵〴㠸㌶㐴ㅢ㘷㈳挳㈴㔹㈹㄰㈱ㅥ㜵㌲晣攲㘳搷㕣㕡晥晣㉤愳㜷㝣晤戹攳慦捥ㅤ晥㝣㑦ㅡ挹攷㌹㐳㘱愲慡敦挲攴戲㌰㙦㘱戲收摦昲ㄳ㌶收㙢㉢㘵愵慤㜸摣㐸挵昴㈱㍤挴㤱戰户㌳〳挷㑡㡦戵慤㔰㌶㉡扢搴㔴㜱攴㤸㕥㌳ㄷ㘶㡥〱㈷㙤慣㌲㔷㌶㙡㐷昸㈷㑥搵昵扡㜹㜸㙢摡㠲㤱㌶戵㈹㑣愴㘶㑤攵昷戶㔶戵慤㝡㜱捥ㅣ摤㕤戰㤳㡦㙡㐹挶㌴㕡挹㉤㥥扡戶㙡㕥搴㐸㙤㉢搱㈸ㄶ攲㥤捡㜶㕢㉤敤㈴扢㕣晤攳戳㤵㥡㔹㔶挵ㅢ㈸㙤㉡攴户㥢搵㈹㤳换戸㘹愸慡ㅥ挴㈴㘷㉥ㅦ搸㔸㐶㐵㌱㍢ㅢ敦昰㜲慤㌵扢敢㘶搹㌰つ㤴㜷㠷㔹慤捦㙦搱㜳㐵昳攰㈶ㄱ㍢㑦㈴ㅣ搶挴㕥㕢挹捦搵挶㉢攵㝡戵㔲㙣㑥ㄹ㌵㜶敡㔸㍦㡣昵ㄵ挳挴昴摦挹㈷㈰〲ㅤㅤ㐲〴㑥昴㥢㠳㘹户㌶愸ㅡ挲搳挴㕣つづ㙤敥㜶㠳㥢㔱㍢搴愲㘸戲㑦〶㔷㉤㘳㑣搹愵㤹ㄳㄶㄷ昴搴㠹㍥て愵㡦㕦㕣㕡㤵戱搱㜲晦扦挲挱攰〱㑥敤搷散挴ㅡ㝢㤶㕥㌶㡡㘶㜵㐹㡦㑤戰㐴㌲〳ㄲ㝡〴愳㜹㔱昴戸ㄴ㠸摤㘲㍥戴慢㘰搴㘷戵㔹戳㌰㌳㕢〷て㕥㕤㌸㑣㘸摢ㅥ㜹㉡㔸昲㌴㤲搳㐱㈲㤱㠰㌶㐲㈱㉤㈲捦戰攳㈱㉥㙡晢扥㝡搳㙦㤴捡㕢㠰㙢㔷ぢ㤵搶㔶慡戵㡥づ扦㕡㥥愵搷㘶敢散㥥㑢㈶㜲㥤㤶慢㐹捥〴〹㜱㙤㕤搶㌹㘰挹㍢改〳昵㤶㈶㑣㑢㠷攷愹㐶户搰㐳㈵摢㤹㤹㌰㙢㜹㐹慦㘷ㄲ㘳㘵户㠶㄰〶㝦㑦㠹扤摦摣㕤㥦搰敢㝡㔷〹晥ㄳ㕡㐹㐲㘸㐰㘹搹㈱㙡昶㉡㥥慢ㅤ㜱㘲戰㄰㔵㐱㡦㤵㙥挵戰㉤㘱攰㘰扣〴㍡ㅣ扡㜴㈵㔰㜶扡ち㕡㙢㐷㙦昶㠳攰㥥ㄹ敢捣昲㤶昹ㅤ㘶㡤攲㘱㙤㐹㈸㕢㠷ㄷ㡤㙤捣攷捥慦ㄷ㡡戵㐱㤴㜴㕤戵㌲户攳捤戴㐳㕢㜲ㄴ挴㝤㐲昷愲ㄷ敦㝤㥤戸愳改摡挹戶㤹㥥づ㠴㘹㡤ㅣ挹挵㐳戲户挲搸敢昸㔲㡦㕣㠳慦挸㔲㘹㈱扡㘴晢攲㌳搲摦改㈹〱愱㉤㔵㔳㜹挱㘱ㄵ〱摡扤愵㙤㤵敡昶㕣愵戲㥤晤㘹㠵㡡搵㘶㑤戳㑥捦戲摢昱愴㤵挷㉣㐴㐷㐷㤳〳攸㜱㐱改㤳㙡㤳㈰扤愳挵㘲扦㙢戱愶㥤つ㔶〷㝣㕣敤ㅣㄶ㘰㜲㙣㝤晦昱昱ㄳ〶㜷ㄷ㙢扢挵ㅤ愸㌱㝤戳㔷捣㐷㉥㝥㘴摢㤳攷摥昰㥤㐳愷挲晡昷㍦㈰㙥㜷ㄲ摡扣㐴晡㝡捡㐷摤㠰㠰戸ㄵ㘲㥣㐹㄰㙥㝥攴㈶挴攵㜹㈴㥢㐱㌰ㅦ㈸㠴㌱ㅤ㙣戱愳㠲晥㈲〷㤶㍣㥦㘴㉢㠸愰搳愸㥣摤㙤〸戸㡦戸ㄱ昶搹捥慡慤づ〱扢扤慤摥〹㙥㐴㉥㤱㈶攸㡡戲扤㈴昱㤱㐴㐴ㄲつ昱㡦㌰散ぢ挰㜵㑥㐲㥢搷㑡搷㔳〱㘰㔰晦ㅦ㈰收て㠰挵㍣㘶㐸㘶㐱㍣〰㕣㘸㐷〵摤㔷〵挰㜶ちㄵ㐱〴㝤㔸〵㐰〹〱昷ㄱ㔷㈳㡦〶〰昴㜷摢〱戸〸摣㠸㕣㈲㑤昴㐳挲て㠰て㉥〶挰㤵㑥㐲㥢ㄳ㑤㑦㔸〱㜰㌱〲攲㡡㐵〱戸〴挹昲扤㈴敦〳昱〰㜰㤹ㅤㄵ昴愶ㄵ〰敦㐷㐰㕥づ㈲攸㔲㉢〰㍥㠰㠰晢㠸㑢扣〰搰晤㙥〷攰㑡㜰㈳㜲㠹㌴㐱㐷摤て㠰敡㘲〰㕣攴㈴戴昹昴㈷挲㤲〲攰㘳〸㠸捡愲〰㕣㡤㘴昹〹㤲㙢㐰㍣〰㝣搲㡥㡡〱㝣㉢〰㍥㐵愱㙢㐱〴ㅤ㝣〵挰愷ㄱ㜰ㅦ㘱㜹〱攰㘶愰ㅤ㠰敢挰㡤挸㈵搲挴㈰㈴晣〰昸摢挵〰㜸愷㤳搰戶挳㠸挳㤲〲攰〶〴挴〵㡢〲㜰㈳㤲攵㑤㈴㌷㠳㜸〰昸㡡ㅤㄵ〹㝣㉢〰晥㤹㐲户㠰〸㙥㌸ㄴ〰㕦㐵挰㝤挴㈶㉦〰摣㥣戴〳㜰㍢戸ㄱ戹㐴㥡攰㌶挶て㠰戵㡢〱戰挶㐹㘸摤昱㠴攸㐱敤㠳愷摡捤〲㕢㕢ぢ收㉥㉥慤㉢㉣㥣㠴㡣捦搵敡ㄵ攵〷昴㕡ㄳ㤵つ㤵晡㐴愱戶愳愸捦ㅦ㘰㌹㠱㙤戳㘶ㄹ㕥㝡ㄵ捥㝡ぢ慦戲㘳㠷㘹㐸㙢慡㌲㔷捤㥢㤳ㄳ㙦〵㉦ㅥ昵㐳搳㈹〷㍥㈸昰扣㌱挷ㄴ㈶〴㝡〹㥥㐰㠸敥㘴慢㝦愱捥㘳㍣㝢〱ㄵ攴攲摤户㠰攸㤶㐲扤㘸㜶㕢捡て㔷攱戰〵ㄴ戱昵㌱扡慣㉤戳㔸㜷㈷㝡慤㜵搵㠲㔱㉣㤴㑤㌶挶㠱戶攸戹收っ戶㌹㥢㉡戵〲㡦扥㝡慤㉤㔵扤㕣摢㐱㡦㉤㍦扦㝦㔳㑣戹㜶㈱㙢慣㔰慥㈱ㅢ搵㡡っ昷㔹㔳戳㤵㕤㌸㈶㥤㉢㤵搷改㍢㙡㙦㠹㔶攱㡡㘹㍦慡㘹㐴㔰〴㠳㈲ㅣっ扦搱昶搱敥㠶戵〳散㐳㡣㝥昴搳㝡戵㤰㥢㈳㘰㉡ㄳづ收㑥ㄲ搵㠶㠱㄰㌷〳慤扥㤹愷〹㕢㌶㔶㉣㙢搳改愲慦㡦摦㌸㝢㡥㐰㕣摥㐳㥤㝢㐱捥㕥㜷晥攴挲㤱挳㕦㜵㑥ㅣ攲昶㘵慦㜷㜸捡ㅢ戲扢㄰㜷㝤散㔱ㄸ㤹攸〹㡣戵㜶换㠸愵㘴搸㐳㔷㉣〴搷㘲㤳搰㘳㥤慢攷捣㈲昶㌶㈵扤扥挲㡥㜰㤳㠹㜳挴㥡㤳㌶㕥㈹㤵㜴㜶㌹㥥㠶㑥攵昵愲ㄹ戶㐶攷敡㤵昵㠵戲戴㐰㔴扦㜴㔸晡㙥戰昴摤昶㉥挴摡捣㌳てㄵ愶慤捡㡣㕥㉤搴㘷㑢㠵㝣㤸ㄱ㥥㑢扣㈵晡㉡〶㍦㜷㥤敥攳捥㈵慤摢ㅡ㝢㜳㠱收ㅥ挴㐹〰愱㘳昳愳㐷〷㠵㠶㍦昱〶户挴㤸㜸搴㠲㈲昷挰㕡㠸㕢㑥㑣㘲愰㜸㕥㜶㕦㠸扣㝣㈹㌸㙡㜲ㄲ㘷㠰捦㘴㜹扦ㄳ㘰愴㤳㥢捡㈵昷㑢㍣ぢ㡣㥣㕢搱㡤戵㝡ㅥ㙦㌶扡㥣昷ㅡ㘱㌴㉤愷㥡㙡㤴㍢搸㜱ㅣ㡡攰戰㘵㘷挱㌰慢㘱㌲愶昰㘲愵㤳㝢㕦捤㙥㐳昸昲ㅤ㠱㔰愸㍢散㤷搷愴㙢㙢㤵戳㉦昰扥戸㤹㙣戳晦换昳㌲慢㔹摢㐸㠴〷㠶昲㙢㈴て㠰㠸㌳㐱㔸㥦ㄶ㠱〷挱㤲て㠱㠴㐶㐱㕡摢愶㜹㌳㠹㉤㈷昷摡㥤敡㡤〰户戹㘱㙣〹搵晥㌸愴㉡搲敤搹搷㙡昶㤶㌶散扥㘶搰愶搰换㑤㈳㘲捦慦摣㍦戳㌹㠲挱㑥㌴戵搶㝡㈶搸㤶㉤㡣㤵愶㑣戵攱ㄵ㕣㝡戵㠷㐱扡㌹㔸㘰㝦㥡㈷敡㈳㘰㘰㙤㙦㙣㕢㈲ㄱ昹敦㘰〵㈲㘲つ愸㕢㜱扡㘷㤱㠸㜲㐶扥㡥愰㝣ㄴ㐴㙣〰攱昲捦㉥愲扡㐳㈴㈰戸搷攱㠲ㄵ㤰㥣㈰搵搳㌲ㄹ㡡昳挰㔵愷㈳晦㠱㠰搸っ挲㜹愶搱敦扥㠵昰昲晤㡥㕢㈷㜶㌵昹㥦㑥㠰ㄱ挱晤㤳㕢㘴㑦㘳㝥㥢㠲㡦㔱㠰㝢㉢ㅦ㠱敦㔰攰扢ㄴ攰㜶㡢つ慡㝤て愴〱ㄴ㡦昱㝤㠰㝡ㅣ㌲〰㡡㕢㉥搷攸晥攴㐴搸扤攵ㄳ㈴㑦㠲〸㙥㡦㕡㠱攲㥥㘸ㄹ愰㘶㈰愲㠰晡〱㡤㜰敢搴〴搴て挱㔸ㅥ愸ぢ愹㡢㡦㝣捡〹㈸愰戶㈳攲ㄶ搹〳搴㡦㈸昸㌴〵㡢晥〲捦㔰攰㔹ち㜰㕢愶㠰㝡づ㠱〶㔰㝣晢攰〳搴㑦㈰〳愰㉥〲㜵㜳昵〰昵㍣搸昲〵㄰㜱㌱㐸㉢㔰㤷㠰户っ㔰敦㠵㠸〲敡愷㌴昲㍥㤰㈶愰㝥づ挶昲㐰㕤㐶㕤㝣攴㉦㥣㠰〲敡晤㠸戸㐵昶〰昵㑢ち晥㡡㠲㤷晢ぢ扣㐴㠱㕦㔳㠰摢㌷〵搴换〸㌴㠰攲㑢ㄳㅦ愰㝥ぢㄹ〰㜵㈵愸㥢慢〷愸摦㠱㉤㝦て㈲㍥〶搲ち搴搵攰㉤〳搴㈷㈰愲㠰晡〳㡤㕣〳搲〴搴㉢㘰㉣てㄴ户㙣ち愸㍦㌹〱〵ㄴ昷㙤㙥㤱㍤㐰晤ㄹ㙣昹ㄷち㕥敢㉦昰扦ㄴ㜸㤵〲摣收㈹愰㕥㐳愰〱ㄴ㕦昵昸〰愵㑡㄰ㄱ搷㐱搴捤搵〳ㄴ愷㐸ㄹ〴ㄱ摣㤶戵〲挵扤搸㌲㐰㜱愷愶㠰攲慢㝦㜱㌳㘲㑤㐰㘹攰㉥てㄴ户㜶㄰挴㍢㝤ㅡ㜱㈲㠲晢㍢户挸ㅥ愰挲㄰㤰㤲㠲户昸ぢ㐴㈸搰㑤〱㙥〷㐷昱搱㝡㄰㙢〰挵㔷㔴㍥㐰慤㠰っ㝡搴敤ㅥ愳ㅥ愰晡㤰㉡愳㈰攲ㅥ〸㔰㔴敥挷ㄸ〲㕣〶㐳㝢㐰㕡搷戶㌶扦㠳捥㑡挴愲〷㌲㔵㥦㉦挲敢㘳㤰㙢㥤ㅤ攲慡㙤㈷㘳〵慥㔴㠱㘸㘷敢㘹㝢㐳㌷つ㔳摤〷戶扣挹㔰㙡㑣戹ㄷ㥦搰㑢慦戵㥦搶㌷昴㔹昰㠵㘳㑤敡昰搱づ〰晦挰昵㠵㝣戵㔲慢㔸昵晥㈹散㘸晡昹㘶〸㤳㜰㙣㌴昴㑢㔸昴捤㤳ㄵ敢㉣昳ㅤ晤㑥㥥㤴㐶戶㤷㉢扢捡慡㌴愱ㅡ㕦㤰㌱㌷搹搵挵㙣㈲昸愸㘷㈵挰㡢摥㡦㈰㤵攵㐱㄰改敤㠸㝥つ㘱戶戵㜶㌰攲挷㡣㡦㡤㙦㥥㌶戳挹㥣ㅥ换挷戳搶㜰ㅣ愱扣㥥㑦㘵㜲㤶㤹㡥㈵㑣㙢㜸㈸㘶㘹㠷㌴㐴戳㠹㤸㙥ㄸ㤹㘴㑣捦愴㤳㐶㍥愶㕢改㐴㌶㘷㔹昹愱㔸㈶慢㘷㌲搱〷ㅣ昳昲㔰攸挸挳㐰愲て扡慣挳挹㍡㠲㉣㍡㉢㉣㠴ㄲ㔰愲㈱慥昴㝢敢㐳戰㍥㈲㈷昲挲㄰㘶㘷㔷㤷㌸愶攵搵㑦㥢敦搱㌸㍢搷㌴扡ㅥ愱攷〰昳摥㈹愱戴㥥㔶愴㌲㍢愳㍣㥡㔵改〷㠹㐴改㠴戰㐰摡摢ㄱ摤㝦㝣㙣ㅡ㘷扡敥㈹㉦㝢㥥昶づ昰昷〳扦昹收㠵戶ㄲ散ㅥ戰㤵摢戵ㄹ慦搲戴㔵攰慣〰挷戳〷㡢㍥敡㔸㔷攷愲昲㔸㐸愸㙢〸敡㐲㠲㔰㕥ぢ㡢㜳〲昸昸户㍦昴㕡昶㌰昲㌸㙡挹㉥㡡㜰㐰戲摦戱㡢㠹敦㠱挳㙥搶摣㑤攸扢愸㙥㜲㌲攴搰㑤攸愷愸㙥㌲㠸戸摤㑤昲㐳㈹〳搷㈲昲㐶㔲捦㈵㔳戹㔴㈶慦敢㔶㉡㙤㤸戹㜴㉡㤹㑤㔹摡㈹つ㔱㈳㤹户㔲挳㐶㌲㥤ㅢ㑡㈷ㄳ昹㘴㌶㤶㐸攵慣昴㜰㉣ㄹ捦㘶昲戱㔴㤴ㅥ㤰敡〰㌱攸挸㌸㐸昴㍢㉥㙢愱㥢搰つ㙡㤶ㄲ昴㜳搸㔵挴愳愸〲㥢㔱㌵㐷㥡㔶㌲㈰㤱攸ㄳ㐸㔴ㄵ㘱㜳㐸㠲㉣搹〰㤲攰㐶㥦㜴ㄳ捦㐱㐰摤㡤㤰慢㤹挸つ愳昸〱〹昹愳愰っ愸捦てㄱ搸挳挸扤挸慣ㅤ捤扢挱㙤㐷昳㈹㈸愸㐲慣㠱つ愰㐹㘷㐶愱戹ㄶ㜱ㅢ捤㤸愱㘷㑣搳ㄸ㌲搳搹㜴搲㡡ㅢ㌹㍤㡥㡢ㅢ挹㠴ㄵ㡢挵㘳㐶㌶愹慤㙢㠸收ㄳ㜹㌳慥攷㌲搹㔴㉥㤹㑣㘷昴っ慥㜷ㄸ晡㔰㈶㘶愵昲㤹㝣㜶㌸晡戴㘳㕥㥥〵ㅤ㌹〹ㄲ㝤挶㘵㉤愰昹慣换㙡㐸㠹㥦㠰愵搰扣捤㡢收㐶㕡搹〴ㄲ㠹搲ㅦ㕡ㄴ捤ㄷ摣㐴㠵收㔱㠸挹㙤㔴㍤ㄲ㈱昱㔳ㄲ戲㉥〰㘵㐰㝤㝥㡥挰ㅥ㐶㙥昰㐵昳㥦㝣搱晣〵ㄴ㔴㈱摥〵ㅢ㐰㤳ㅥ㡦㐲昳摤㠸摢㘸づ挷捣晣㔰㌶㘳改挹愴㤵㌴捣㝣㜶㐸ㅦ㌶捤戸㘹㔸戱㠴㙥攴㠷戵改㠶愸ㄵ换て愷㠷慤㤸ㄵ㑢㔹㐹攲㥥㡤て愵㔲㐶㈲㤳戱慣㑣㉡㥤㡦搲㤷㔲扤敥㍤搰㤱㍡㐸㤴㉥㤴㘲㉤愰㐹㠷㑡戱㈸㈰㈹㉡㝥ぢ㤶㐲昳㌳㕥㌴㘷㤸㍥ぢㄲ㠹搲㘹㕡ㄴ㑤㍡㔳㉡㔱愱戹ち㌱㔹愱敡㑡㠴㠴㜲㤲挸扡㠸ㄹ㤱挳て㥤愴㍤っ㝣挴ㄷ捤扦昷㐵㤳慥㤲捡㘷づ㌶㠰㈶摤㈲㠵收㑥挴㙤㌴㜱㈷捡捡ㅡ愹㐴㉡〱㐰㠷㠷ㄲ㤹㠴㠹㈱㙦㘶攳〹㍤㍥㙣㈴昲摡慥㠶㘸㙣㈸㤳捥㈷㉣㌳㌱㤴㡥㈵㤳㔸㄰㘲㜱㉢㥥㌴㠷㤲挹攱㜸捣㡣攷愳㜴戸ㄴ㑥扢愱㈳攷㐱愲昴戳㕡搰㝣搵㘵㔱㐰㔲㔴戰㡡ち捤换扤㘸㜲扢㉦㉦〳㠹㐴〵攸愲㘸搲攳㕡㐰㜳〰收攵㤵㔴㍤ㄱ㈱愱㍣㈹戲㍥〴ㄶ晥敤て㍤愹㍤㡣散昴㐵戳敥㡢㈶晤㈹㤵捦㠷ㄱ〰㥡昴㥤ㄴ㥡ㅦ㐱挰改㥢挳挹扣㥥㑥攵慤㝣ちぢ㉤㍡㔹㍡㡥晥㌶ㅣ㑢改挳㌱㈳㘷㈵戵㡦㌶㐴昳愹㜴捣挴㌲㙡㈵戳㘶㌲㥦㌶昵㐴㉡㤹㑡㘷搰ㄲ挳愹㐴㍥㘱㐶改㤵㈹攸㍥㠶㠰晣㌸㐸㤴捥㔸ぢ㥡㜴捤㥡愵〴㝤㉦㠵收㠵㕥㌴㍦〵慥扣ㄶ㈴ㄲ敤〳㕤ㄴ㑤扡㘵ぢ㘸㈶〸摤昵㔴㡤㈳ㄴ愵㤷愶ㄲ㍦㠷㐰㙦㐷㠸㡥挶㘹㉤㉢戲晦〹攳㐰敢㍤㤶㌵戸㤷㌲捦㤲㜷攰㘸挵㍥㤰攸っ㥥晡挶㙣㜱捤攷ㅡ挷㑦攸摤愸昵㕦㘱〷㌵昲㜸〱戴㜸㌴㍥昲ぢ攰㠷づ〵㠹昹ㄵ㜱愹敢㡦ㅡ搴て㉡㑤搶戰敥攳ㅡ敤㤶捡㘸攳づ收㝥慥㍦㌰攰㕥慦㌸㘶㠱㌳㥡慢攱㉣扢㙥扡㙡ㅢ慢つ㍤㕣㔷㠰㕦㠸㠴〱㕥挶㌸㘸㈱收㌹搰㌹㘲㠱㍢㔹慥攱攲㤰㘹戸ㄶ㙢㌸昴攸っ㜶〸摦㌳㔶攷戶㈵㑦㜰㘸つ㔷㠷㈶㡤ㅥ搴攰〸㥦攳慣戱㐲㕤ㅤ〷昳㤴㐹㐸㍡㤹摡ㄷ㐹㐶㔶慤㕦㤵㑣㠷晥〶つ戱搷㜹㐰捦〳㍢㜳攴㙡ㅦ㤱㕦㐲㠲愰㙦㐹散㠵㍣〴㔴扢㠹㘴㘴搵㌸㌲ㄱ㕢㤱〹㌳㘲㑦㡡挸㉦㔳㠸ㄳ户换ㄲ昴㐱ㄹ愱戵扥愳ㄱ〹㈱挰㈶昱㍣㉦㜳㘳挴攷㑣㐵〳㘱攷㍢㝡㘶㕦扦慢昱㉥昱昶慢㐷㐳捦㕣㝡晤㙦㙥㍥敤㤸敢扥晡扡昳㝤改捤㑦晤㝡愲敦戳㥦扤敦换㌳搳㥦㝢昸挵摢㔶ぢ晡㙤摣敡戴扥攷㍥て㠵昰㝤捦扤挹㐹㘸㝤搱ㅦ㍤〱㤶搴㘰扢ㄵ㠱摥づ㐱㜷㡤〳㑥㙣㠰〶㝢戹敡㤸户㤳㐳搷捡〶㠸㍥㥣㜶㈷挹挸慡戳㔶愵㘲攲㙣〸扡㘸㐴攴㕤㤴㡥㌷愴㑦愱攰扦摡搲敢㈹扤搶㤱戶挱晦㌷愴昴愵㐱昶つ戴㡣慢戱ㄸ㘸㐳敡㜹㘰昵㝤て㤶捦晦敥㙤㜷慦ㄶ慢愱攱〷摡㈸㡡攳ぢ摡㤹㑥㐲敢攵㠰攸㈸㉣㈹搰敥㐷〰愰搱㉢㔳愰㥤〱㡤〶㘸て㠰㉢攸ㅢ搹愰搱㔵搳ㅥ㈲ㄹ㔹戵㤶扤敡㔴〷〶扢㔷㍤㐲改挹㠶昴㍡ち㝥摤㤶㘶㐷ㄷ挳㡥戴つ摡㌷㤰搲户ㄱ㘴摦㐰愳ㄳ愶㌴ㄶ〳敤㌳㥦收㜳搳敡㐶㑦摢〶つ㍦搰攲づ㌶㙤㔷㑡㘲㑥㐲敢㠵㠲攸〵戰愴㐰㝢っ〱㠰㐶攷㑢㠱㌶〸㡤〶㘸摦〵㔷扣〷挴〶㡤ㅥ㤹昶㝤ㄲ㝢扣㡢ㄳ㥢㘰㜸㠲搲㝡㐳㝡㥡㠲晦㘵㑢慦㈳㘸挷㍡搲㌶挴晦㡤㤴扥ㄹ㤰㝤〳㡤扥搶扥㠱㔶㠱㠶ㅦ㘸㙦㜷戰㘹〳慤摦㐹㘸扤㠴㄰扤〸㤶ㄴ㘸捦㈲〰搰收昰愵㐰㝢ㅢ㌴ㅡ愰晤ㄸ㕣㕣攴㜳㐱愳攳愵㍤㑦㐲搰㌰攰づ㜷㘰戰晢捥㡢㤴㥥㙦㐸敦愲攰捦㙣改〹㑡ㅦ散㐸摢愰晤〲㈹㝤㤷㠲散ㅢ㘸㤷戹ㅡ㡢昵戴扦㍢昰㤶㜵捦㕥㕣扦慦㌱㍣慦㠴㠶ㅦ㘸晢㌹搸戴㠱ㄶ㜵ㄲ㕡㉦㉥㐴㍦〴㑢ち戴摦㈰〰搰攸㑡㈹搰㔶㐰愳〱摡敦挰ㄵ㜴㝢散㥥㐶晦㑡晢ㅦ㤲㤱㔵㘷ㄳ㠶㐸ㄳっ㝦愴昴挷ㅢ搲ㅦ愵攰㥦㙣㘹〵戱收㐸摢㄰晦〵㈹㝤㥦〲搹㌷搰慥㜵㌵ㄶ〳捤ㅤ㥥つ搰慥㠷㠶ㅦ㘸挲挱愶つ戴㠰㤳搰㜶搹攱㜳戰戴摣㘵〷捦㑤攸㍥慣㍥㈱㡢攷ㄱ摤㤶捤㔶晥㤱戵戶㔰㉣慡㘳愴ㅥ扣㥢慣攲㉥昲戹㜸〵㡦㌷㤲昸ㄹ㠶㜳㕥㠱㔷昳㝣搵攳扥晤㤲㉡㐶㘵捤摡㔸挵敢戰㉥㙢戲㠶慢ㄳ㐶ㄸ㜷㈹敢㜵晣㜴攳慤昰攲ㄲ〷㝢㥤ㅣて昰ㄸ㜸㝦㌹攸㝢愶挶挳㌲㕦㕦挴扥捤戰㠰㠷㝢挵㌸挸㔷㥡㙦散ㄶ㠵㈶㔰ㅣ昷㈵扤攱㜹㐹摦㈹㕥㝢搵㍤㐲戸㉣昰扡㉡㌳㥣㜷搹〱㜹㡤㜵攰ㅤ㐱戵㐱〱㠹㐸ㅥ昵慡戳㔵㐵〲㈱扡愰慤㤵攳㈹攷㕡挸〵㕡㉥ち㜷㜷戳挶敥搳昹㈵愸㉥攵挱㜱㘸㜴㤵愶㜵晥戰㉣㕣㥡㉥㥡攵㤹晡㙣攳挷㘴㜸慦㠴㕢挷戲ぢ昹㌰㉢搸ち〸㝡㕡戴㉡挳づ㔷愵摣ちづ㝢慢㈴〴㥤攲て扥搵敤㐶㥡㔴㑤〶㐹㥡㡢挸㕥戲㐶㄰戱慢㉡攸搴戰扡敥㈳敥㐲㐴㘵搷〷㐹晣摢〵愱㝦愲戸晣㜱ㅢ戹㔴ㄱ昷㠳㝡ち昱㤲㙦㈱づ㠰㜸㑢㈱づ㈲换㔳〸㍡〹㑤㠵㜸挴捤敥㄰㈷㍢㤵㈵搷㝢㔵㠸㐳ㅤ㉥攲〱昱ㄸ愸愷㄰㉦昸ㄶ攲〸收搸㡣挴㔱㘴㜹ち挱㐵户愹㄰㑦戸搹ㅤ敤捤㡥敢愷㉡㐴扦挳挵㔷㐰㍣摢㕣㠸ㅦ昹ㄶ㘲㈵㜳㙣㉥挴㌱㘴㜹ち昱攳搶㐲扣攸㘶㜷㥣㤳ㅤ攲〱挱昵㐸ㄵ攲㜸㠷㡢慦㠰攰㑣敦㐱攲㜱摦㐲っ㌰挷收㐲㥣㑣㤶愷㄰㕣ㄴ㥡㤰攰扣慦戲㍢挵㥢ㅤ攷㜷挵㡤㌹㕣挴〳㈱づ戱扤ㅥ晦搴㌸〰㌳愵昳㠳㑢摥搰ㄸ㈸昲攷㤶㝥㉦晣㥢㉦挴挴㤱㡦攰挰愵つ㤹㜰〲㡣昴㜱昸㌰挰〱ㄳ攸㈳㔵㌱づ㍤挱㈱挱㈲捡㈱戲㌹ㅡ㤴㝥搲〹㈸㝤昶晣㠶㐶ㅦ㝢扣㡡攱㍢㈰搸㥢㤵㝥㡡㙣㜶㘴愵㍦散〴㤴㍥㍢敤㠲㍥㍢敢㠲㍥㍢愲搲㑦㤳捤㍥愸昴㌳㑥㐰改戳扦㌵㌴晡搸捦㔴㑣㤵㝦㈵㘲㑡㍦㑢㌶扢㡦搲㍦搵〹㈸㝤㜶㤵〵㝤㜶㤱〵㝤㌶扦搲㍦㡤㙣戶扣搲㍦摤〹㈸㝤戶㜲㐳愳㡦慤慢㘲昸挶㡥挶㠹挹ㄱ㐶㥤㈷㑡昸㤵戳㜱〶〲㜰㌶ㄴ戸㐸㙣㤶㈲挸㑡敡㑣㕢㑡㐱搸㈶㐵㈸㤵搴㤸㉤愵㠰㙡㤳㈲㘰㑡㙡挲㤶㔲㜰戴㐹ㄱㄶ㈵挵㤹ㅢ攵㔲㤵㙥㤳㘲攵㤵搴㔹㑡㉡敡㔶㑤戰㌶捡㘷扡ぢ㐳㠹㍥搳ㄸ㜴㜱ㄸ㈵㔸〱㤵昰㉦㉤〹㉣戳㑡戸戳㈵㠱挵㔴〹㜷戴㈴戰㘴㉡攱昶㤶〴ㄶ㐶㈵摣搶㥣搰晤㝦搶㘵挳攴</t>
  </si>
  <si>
    <t>㜸〱捤㥤〷㥣ㄴ㐵晡晥户㌶っ摢㐳搸㤱㘰㐲㤴㜸愲㈰㑥づ㉡㤲㤶㥣㤴〵昴㑣敢㠴ㅥ㔸搹愰扢㑢㌲ㅣ㉡ㄸ㌱㠳㌹愱㠸㥥㌹愰㘷搶㔳っ㘷㍡㑦㌱㥣㌹慣㥥㌹㝢㘶攵晦㍣搵㕤扤㍤摤㍤扢敥晤敥晦昹摣戰㔳㜴扤昵扣㙦搵㝣扢扡㘷愶晢㥤敥ㄲ㔱㔲㔲戲〵て晥捦㐷㌹ㄷ㜶愸㔹摥搲慡㌷㡣㥡搰㔴㕦慦㘷㕢敢㥡ㅡ㕢㐶㡤㙢㙥㑥㉦㥦㔱搷搲㕡〶㠱慦戶づ敤㉤ㄵ戵㉤㜵㐷敡㤵戵㑢昴收ㄶ㠸㉡㑡㑡㉡㉢戵㔲戴㙦㘷㍥〳慡愲搱㑢㉢㘷〱㔵㠹收㘳搱㡤㐵㈵ぢ㡤㠵㥦㐵㜷ㄶ㍤㔸昴㘴搱㡢㐵ㄵ㡢〰㡢慤㔸昴㘶搱㠷㐵㕦ㄶ晤㔸㙣捤㘲ㅢㄶ摢戲㘰晦摡昶㉣晡愳攸戱〳㡡戹ㄳ挶捦捥ㅣ㠶㔷㔳搳摡搴慣㡦ㅣ㌸摦ㄸ昳攸㔰㘸㔴㘸㔴㌴ㄶち㡦ち㡥ㅣ㌸㘱㜱㝤敢攲㘶㝤㜴愳扥戸戵㌹㕤㍦㜲攰㍥㡢㌳昵㜵搹改晡昲戹㑤㡢昴挶搱㝡㈶ㄸ挹愴愳挹㔰㌴ㄶ换愷㔲挹ㅥ〳㄰㜹搶㠴昱晢㌴敢昹㤶晦㔶捣ㅤㄹ㜳昶㠴昱愳㘶改慤晦慤㤸㍢㈱㈶㐲㔶㌷㌵愴敢ㅡ晦㑢㐱㉢戸㑥㘳搵㝡戶㡥㉢㕦搷㥢敢ㅡㄷ㡣挲戰ぢ㐰愳㤶ㄸ㌵慥愵㘵㜱挳攱㥣㐷ㄳ昴晡晡㌹㝡㕥慥昴㠶敡㤶搶㝤搲捤つ㉤㍤ㅡ挸㑦㙦搶ㅢ戳㝡㑢慦㠶㠹换戲㝡扤㈹㙣愹㙣㤸㥦㙥㥥㤵㙥搰换戹㔰搵㘰慣挳愹㌹扤戱戵慥㜵㜹捦㠶㜹㉤晡㥣㜴攳〲㥤㤲㡡㠶挹㡢敢㜲愲扣ㅣ㝦㈵㘵㍢㝢㡤㑣慥㈸㡣愷㘱挲挲㜴㜳慢慣㜱ㄵ㠶扣戴戶改㈲㕦㐵挱戸㌸愵〶㍡扣戸捥㙡敡ㅡ愶敢捤㡤㝡㍤㍢攱㥡ㅣ攱㄰㐹㐰挶㝡戰㐸愹㤷挳戵㈴扡㥢ㅢㅦ㕦ぢ㝢昱つ㐴戱敢慣愶收〶㑣挸㤹㝡扡㜱㜴㜰㔴㘸㘴㑤㙢慥㕡㕦挲挵㔰㌸ㄴ㡣挴攳挱㔴㌸ㅡぢ〷ㄳ㘱㙤㄰昴摡㘰㝡づ㐱㔱㌶㌵ㄶ搴㠶搲㌴っ㠵㈸㝦ㄵㅢ扢扤ぢ㙥㜰愵戵改搲摡㑣㘹㙤戶戴㌶㔷㕡慢㤷搶收㑢㙢ㄷ㤴搶㉥㉣慤慤㉢慤㍤慣戴㜶ㄱ㌴敡㔱搹慤㕢愹昹攸㥤ㅥ扢晥攲て昶㥢扤㉡㝦晣㈴敤ㅤ慤㔱㜰晢㤶扢㠷㥤戱㌰愲攸㤰㠳㠹㐸㌲㥡ち㠵㔲戱㜸㉣ㅥ㡣愷㘲㌱㙤㌸ㅣ戴㕤㔰昸㜶㘵㡣㘹搱㠴㌶㠲愶㤱㈸㠴搸㡣㌱㜳摣㉦晥㜱㕣收攸晡敦㈶慤戹㘸攳ㄵ戳㉥晢㜵㙢挱㝤㠹散㜰ㄴㄶ㐶ㄶ㜶ㄸ㡣戵㐳昲攸㜱㜷㠶て愲昰㠵ㄸ㘴〶㝡っ搳ㄴ㐱㈱挴搳㘶㡦㙢㤲挹㑦㥥㘹ㄹ㍢㝥㙤搹戵敢㜶㘸㕥昱愳攰㡥㑢昶ㄸ挳挲㙥㡥ㅥ㐳昶㉥愳㤱㔸㈴ㄹ㡢㘰挵挴㐲㜱㉣㐷戴㌸攳㈷㔰昸㤲㡣㌲㍤㤶搲㔲㌴敤㠱㐲㠸㐷捤㉥㥦晥攱捤〷㌶㝦戹㘹散〵㜵㕢㠶搵搷捦㝢㔴㜰㌷㈹扢摣ぢぢㅤ扥㐸散挵㘲㠹㘴㈸ㄲ㡢挷愳搱㐴㌴慡㡤㘶昸扤㔱昸挶㌰挸搴㔸㐴ㅢ㑢搳㌸ㄴ㐲㍣㘰昶㔸昵㙢收挸㝥㉦挶慢捦戸㜳户㘵㙦㑦摣㘳㡣攰收㈹㝢㥣㠰〵挷㝡戴㘳㜵捦扤㙡㐶㥦㠸挲㌷㠹㌱㘶㘰敥㑤愶㘹ちち㈱敥㌴㍢㍣戵㜴攳晤敢摥搸㌴昵敥つ晥昷㔷つ攸㜱㥡攰晥㕦㜶㌸つぢㅤ扥㐴搷捣㤹捥昰㌳㔰昸㘶㌲挸㜴慣挷㔹㌴捤㐶㈱挴㉤㘶㡦敦㕦昸㔳扦〳收㝦㌹㘹摤戹㙦㙥昷敥ㄱ㑦㍤㈵昸㘶㈳㝢摣ㄷぢ㕤㝡㠹㜳ㄸ扤〶㠵㙦㉥㘳㑣挷㑢㥣㐷搳㝣ㄴ㐲㕣㙢㜶昸搳昲愵扢㔴昷晤㘲攲〹扦㍤㜰挲㘵㝢㥦㌷㔵㜴愷ㄸ㑦摦晥㈸ち㈶捥㙥挱㔱挱㜰㠷㜳昵㡦㜰搱づ愰昳㠱㈸捡慡昱ㅡて愲改㘰ㄴ㐲㕣㘹㜶㌹晣愱㐳㈲愱㌷ㅦ㥡戴昱㡢㤷㐶つㄸ昴攵㈱㠲㙦愳戲换㕡㉣㌸愸ㄶ㑣㔵昷昶㜸㈸㍣戴㌴ち㕦〶㐵搹㔴昴㤸愵㈹㠷㐲㠸㡢捤ㅥ户敡㤵晤㘰㜶昵㤰㜱昷戶㍣戸㕦愲㝥攵㜰挱昷㙣搹㘳ㅥぢ〵㔴昱㈲敤㍢慤㐸㌰ㅣ㑡挴㤲戱㘰㈸ㄵ攷㠲戶㠰搱ㄷ愲昰搵㌱㐶㜵㉣慥ㅤ㐶搳㈲ㄴ㐲慣㌵㍢㙣ㅣㅥ㙤㔸晦改㐷㌳搶慦㍢慢戶昹慢摢收〸㝥㍥㤰ㅤ㌶㘰㘱㜸挱收搸㑥搴㍤㑤ㅢㄹ扡〹㠵敦㜰〶㤸㠸㜵㜸〴㑤捤㈸㠴㌸摤散㙤搱㍦摢㔶扥戲㜶摦敡㜵慢㠷㤶敤戴㙥敤て㠲ㅦ㐴㘴㙦慤㔸㜰〰戵㙦ㄷ挱㠴㙢㑢㕣捣昰㑢㔰昸㤶㌲挸㐴㙣㠹换㘸㕡㡥㐲㠸ㄳ捤ㅥ户摤㌰㙦挹扡㤷㠳ㄳ㌶晣㥡㔹昴搸捦㤳㝥ㄶ晣搴㈳㝢㍣ちぢ〵㐰㌱㘹㙣㝢㥢㤰ぢ攸搱㡣㝥っち摦㥦ㄸ㘳㍡㠰慥愰改㔸ㄴ㐲慣㌰㍢摣㘶攲捤扢㥣晣捥㍦㘶慦扦㙦挵㤳昵㥦ㅣ㜰戹攰㈷㉣搹攱昱㔸ㄸ㙤〷捡㘹㡡㥤㜵㍣㥣ち㈶㠳搸捦㘰愷㤶っ㐷㍢愲扣ㄲ㈱戴㔵㈸㝣㈷㌰敡〴㔰㍥㤱愶㤳㔰〸戱捣ㅣ挲户㉦㘹㤷㕤戹散扥㔹㌷捤捥㥦昷搶㥡捦愶〹㝥扥㤳㐳㌸〵ぢ㕤愳㝣㉡挳慦㐶攱㍢㡤㐱愶㠱昲改㌴㥤㠱㐲㠸㈳捣ㅥ㌳㕦昵ㅢ戰换㤵敢㘶摥搰㝤昶晣愷て㝤敥㔳挱て㤳戲挷戳戰搰戵ㅥ捦㘶昸㜳㔰昸搶㌰挸㈴昴戸㤶愶㜳㔱〸㜱㤸搹攳ㄳ㜷晤昵㠹㔷づ扤㘶捡㜹㕢㥡㌷㕣㌸慤晥㘰挱㑦慥戲挷昳戱搰㤵㌷昷ぢㄸ晣㐲ㄴ扥㡢ㄸ㘲㌲㤸㕥㑣搳㈵㈸㠴挸㥡晤つ㍣愹昴㤸敤㍦晣㜱昲ㄹ〷㔴㡥晤㜸捥㈹昷㡢㝥ㄴ攳改扢っ挵㉥昶搵ㅡ㙣㕦㠳ㅥ敦㤲㤷㐳慥慤愳攳ㄵ㈸捡㈶㘲㍦㜰㈵㑤敢㔱〸㜱㤰搹摤改㑦㑣晦搳㔹慤㑢挶㥦扣攰㙦㤳㐷ㅣ搲㜸戳攰挷㜱搹摤〶㉣㜴㌴㙤㕤ㅦ㕥慥㘶昴㙢㔰昸晥捣ㄸ㤳昰晡慥愵改㍡ㄴ㐲捣㌳㍢扣敦昳㍦晦攱扢愳㡥ㅡ㝦挹㔳㤹搷てㅢ搰晢㈵挱㡦晥戲挳ㅢ戰搰戵㌵㜸㈳挳摦㠴挲㜷㌳㠳㑣挶ㅡ扣㠵愶㕢㔱〸㌱换散昱㠸㐹㉦捣摢㌲㉡㍣攵挲㍥㈷摥㝡攰攲捦搲㘲㕢㡡昱昴㙤㐴搱戵ㅥ㙦㠷㠷㜶〷㝤晦㠲〲摢㐵㐴扢㤳愶扢㔰〸㌱搹散㜱挸㜹㝦扥攰挷㙥愵ㄳ慦慡攸㜷敢挲晥㘳㔷㠹敤㈸挶搳㜷て㡡慥昵㜸㉦㍣戴晢攸㝢㍦ち散㕤㈳摡〳㌴㍤㠸㐲㠸戱㘶㡦㔳捦摤昷收㠳昷搱愶㥦㝡挳〵㤷㕥戵㘴摣㌰戱㍤挵㜸晡ㅥ㐲㔱昰㥥㠵㝤㐱挱㍢㠸晢挳捥挳㜰搱㌶搱昹ㄱㄴ㔸㤱㈹敤㔱㥡ㅥ㐳㈱㐴捡散㜲捤㑥扦〴㑢㝢扤㕢㝤摡摥㑤㐷㕦㝥昶戲ㅡ搱㥦㘲㍣㝤㝦㐳攱㤸㌹戶㌷㄰㡦愹晡〴ㅣ戴㈷改晡ㄴ㡡戲㈹㤸慡㑦搳昴っち㈱挲㘶㠷㑦㕦搹㌶改挵慦㝦㥢㜲摦㌶ㅦ愴㉦摤㜳攵㌶㍤㥥㐵昳扥收㐷敥敡收昴㔲㝣㠹㘹晦㝥㠴㉦㠵晣搷昹ㄷ㐳㝣㉦捣挷昲㠹㝣㈸㤴㡢〵搳㤱㜴挵㈰㠴晤扤摦㐰戸㤳敦㤱摦慦慥㌱搷戴㔴㝥㈵搹㘱㝣扡㐵㙦晦㠶㌲挲㙣ㅢ摦戴戸㌱搷搲摦扢戱愶㌵摤慡㙦敦㙣㙢て攲㜲慢挱ㄷ㌶扤㐵昶户愳搳㙤㝥扡㝥戱㍥㙥㔹㥤搱㍣挰搱㡣慦㙢㑤㤹攲慤㤳㥡昵㈳慣㔶搷㠸挶攱㜸挲ㄲㄹ摢昵㉡㡤㈶㘳㕣〳㈷㉣㙣㙡搱ㅢ攵昰㐶㌴散㔳㤷㕤愴㌷搷攸㍣ㅡ愱攷攴㑢敤挷㈶昳㍢攳㠸搹㡤㜸愱昸ㄶ㤸ㅢ㙣户收㈷㉥㙢搵ㅢ㜳㝡づ攳㍤㕣㙦㙥㕤㍥㌷㥤愹搷户㉥㤰ㄸ㝤愲㘱扢〲昳愴愶散攲㤶〹㑤㡤慤捤㑤昵㠵㉤攳㜲㑢搲昸㥥㥡㥢搹㤴搳昱㌵戳㥣㡦ㄲ㔱㔲㔶㈶㐴挹慥㕥摦昵ㄸ户㘵㤴㕣ㄱ戶㔵㍣〰敢㝣摢挲㘹㌷㙡づ㕥ㅤ㕥㐵扤捥㌹㔹㍡戴㤳㘰㌲㉥挳散㔲㕣㘸㝢㑤㍣㜴㐳昵昰攲㙡㌹㐶㙢捤晤晦ㄵ㤷㤶昶㌱㕦晤挴㈵昸㉥㍦㈵摤㤸慢搷㥢㍢㍣昰㈴㌸㈲敤ㅦ㈸㉡㜶挷搶㕣㤴㕥㌹ㄴ㘲㤹㔸㕥戱戴㉥搷扡搰户㔰慦㕢戰㤰ㅦ搸㜰㜰慡戲㤲㘸㕤て敤㜹㤸戴捤㉣㕥㐰攱昷㤷昸㕥愴挸攷搷㕥㌲敡ㄵ㠳昱㝦搷㡦ㄲ㤴挲㑢㤳㐷㈵㜰〸愹愵愲㘱㔲㔳㜳㑢㔹㤹搷慢㥣㤲㙥㔹搸捡改搹㜱㈳攳扤捣攲㥦㈸㉡㠶愲攸昴㈰㐴ㄵ㐴攵㍣搶搲戳愱㕡捦愷㜱㠴㑢㙥摤㈲㕤搱㘰ㅣ㌴愹搶㕢戲ㅡ㡦慥㑣挵戶戲捣㠷㈵㙣晣㍤ㅡ㌸晢昵㘵慤搵改搶㜴户〶ㅣ愷挱㕡搲㈰ㅡ㈱扤㡣㈵㝡昶㤴㌶攵敤㌷㙢㠸㄰㤰㡢戶㈸摤愵挱㠸㠴つ〷摢㑢㐹㤹㔹㜶晣㈲㌰昶ㅤ昱㈲㝣捥㠹㕥㜸扣〵㠷㠱㜲㤳昵挶戹换て搷㕢㈸慦昴㜵㠸搲戹㜹㌱搸散㙣㘶㕥㙢㕤㝤换㈸㡣㜴㜲㜳搳攲挳晦㥢㜱ㄸ㑢㝢〵㠵㝡㔴晣〱戳昸昷扦㈶攰㉡改戶㠴敢愶戶戶愴㤲搱㘸搱㠶戰攰㙣㐵戰㉤昸㑦㍥戴㌷昰㥦扦愳戶㡡㘱㔰㜴攵搸㔴〵昴㍤ㅡ㐰㘸㙥戳㉥㡦戶㔵捡ち㘸昷㙣搸慦愹㜹㔱愶愹㘹ㄱ攷㔳㉦㔹㙢㔹愸敢慤㍣㠲搵摤㍣㘲㈷㡦捣〹㔱㔶㔶㜰散挹㜶愸㙢㈷挴昷扤㠳愲攷戸晡晡㠱㉡㘲㡢敦㕤㤸捡㜰㉣捤搷挶〱㑣ㅤ㍦㜳攰昰搰㉥愳㤶搵户㉣ㄳ㍢攰ㄵ昳戰搰て晡攳㐷㍥扥摦㍦㘷㕣晤晣戶㌵㤵改ㄷ㔷㡡晥㘶㠳敢〰搵㜰挴ㄸ㠴愷昶㉦ㄴ㘲㍢挸戸㈷挱㜲攱㐳晢㄰㜵敤㈳ㄶㅦ愳挰晥㐰ㄲ挶敥攰㔳愳㉡㜶挱晦摣㈵㘸㥦戱昸ㅣ㠵ㄸ㠱㠲ㅢ愴昶〵ち昵㄰〱挴攷㝡㤶敢㙡㔷㤸摤敢敡ㅢ㔸晤㕡〷㙤㘲㈴ㄴ㕣㕦ㅡ昹㘸㈴愲㤱㠶昰㈱戰㈷㠰ち戳挱㜵挰㙣㜷戸㐹〰扦搰扦っ㌲㙦〰扦戱て㠲搱㌸换㙣〰㑡㡤慡〸愲㑤〲㈸㠳㐱攳㔹〳ㄱ㠶㐹〲愸㐰㑤㍤挴㑦扦搹〰㠴㘰㜶〳搰ㄸ㔳敢愰㑤㐴攰攷〵攰㑢〴昷〴昰㠵搹攰㍡㝥ㄷ㐷愴㐱ㅣ㐵㙦づ昹㌳挸扣〱昴㐵戳搶㡦挵搶㈸㙣〰戶㌵慡㈲㠱㈰ㄲ挰㜶ㄴ㙤㡦㐲愴㘰㤲〰晡愳愶ㅥ攲㍤㍢㠰㈴捣㙥〰㍢㌱愶搶㐱㥢搸〳㝥㕥〰㕥㉤〶攰ㄵ戳挱㜵㌴㜱㌴㈲つ攲㈸㠶㜳挸㉦ㄷ〵戰㉢㥡戵ㄱ㉣㐶愲戰〱ㄸ㘵㔴挵摥〸㈲〱散㑥㔱㄰㠵ㄸぢ㤳〴㄰㐲㑤㍤挴摦敤〰挶挰散〶㄰㘳㑣慤㠳㌶㌱づ㝥㕥〰ㅥ㈹〶㘰㤳搹攰㍡戸㔹㡤㐸㠳㌸㡡扤搱愹㜸愸㈸㠰戱㘸搶挶戱ㄸ㡦挲〶愰摡愸㡡㠹〸㈲〱㑣愴㘸ㄲち挱㘳㥤ㄲ挰㘴搴搴㐳摣㘵〷㌰〹㘶㌷㠰改㡣愹㜵搰㈶愶挰捦ぢ挰㑤挵〰摣㘸㌶戸づ戶㑥㐷愴㐱ㅣ挵㕣づ昹晡愲〰收愳㔹摢㡦挵晥㈸㙣〰づ㌰慡㘲〶㠲㐸〰〷㔲㜴㄰ち㌱ぢ㈶〹攰㘰搴搴㐳㕣㘹〷㌰ㄳ㘶㌷㠰㌴㘳㙡ㅤ戴㠹搹昰昳〲㜰㐱㌱〰攷㥢つ慥㘳扦㜳㄰㘹㄰㐷㜱ㄸ㠷㝣㙥㔱〰昵㘸搶ㅡ㔸㌴愲戰〱㌸摣愸㡡ㅡ〴㤱〰㡥愰愸ㄹ㠵㤸〷㤳〴搰㠲㥡㝡㠸搳散〰收挲散〶戰㤴㌱戵づ摡挴㝣昸㜹〱㌸扥ㄸ㠰攳捣〶搷戱攸㍦㈲搲㈰㡥攲㔸づ㜹㐵㔱〰挷愳㔹㕢挹㘲ㄵちㅢ㠰ㄳ㡤慡㌸〰㐱㈴㠰㤳㈸㍡ㄹ㠵㌸〸㈶〹攰ㄴ搴搴㐳㉣戱〳㌸㄰㘶㌷㠰搳ㄹ㔳敢愰㑤ㅣっ㍦㉦〰昵挵〰㉣㌲ㅢ㕣㐷挶て㐵愴㐱ㅣ挵㜹ㅣ㜲㕤㔱〰ㄷ愰㔹扢㤰挵㐵㈸㙣〰㉥㌱慡㈲㡤㈰ㄲ挰愵ㄴ㕤㠶㐲㘴㘱㤲〰㉥㐷㑤㍤挴愱㜶〰ㄹ㤸摤〰搶㐳敦搷㍡㘸ㄳ㌹昸㜹〱㤸㕦っ挰㍣戳挱㜵愰㥥㠷摢〷㜱ㄴ㌷㜰挸㌵㐵〱摣㠴㘶敤㘶ㄶ户愰戰〱戸捤愸㡡㠵〸㈲〱㙣愴攸㜶ㄴ攲㌰㤸㈴㠰㍢㔰㔳て㌱捤づ愰づ㘶㌷㠰扢ㄹ㔳敢愰㑤㉣㠲㥦ㄷ㠰戱挵〰㡣㌱ㅢ㕣㈷づㅡㄱ㘹㄰㐷昱㌰㠷㍣扡㈸㠰㐷搰慣㍤捡攲㌱ㄴ㌶〰㝦㌳慡愲〹㐱㈴㠰㈷㈸㝡ㄲ㠵㌸〲㈶〹攰㈹搴搴㐳㐴敤〰づ㠷搹つ攰㔹挶搴㍡㘸ㄳ捤昰昳〲戰㙢㌱〰扢㤸つ慥㜳ㄹ㡢ㄱ㘹㄰㐷昱㑦づ㜹攷愲〰㕥㐵戳昶ㅡ㡢搷㔱搸〰扣㘹㔴挵ㄲ〴㤱〰摥愲攸㙤ㄴ㘲ㄹ㑣ㄲ挰㍢愸愹㠷搸搱づ㘰㈹捣㙥〰敦㌳愶搶㐱㥢㔸づ㍦㉦〰㝤㡢〱攸㘳㌶戸㑥慤ㅣ㡤㐸㠳㌸㡡捦㌹攴慤㡡〲昸ㄲ捤摡㔷㉣扥㐶㘱〳昰慤㔱ㄵ挷㈰㠸〴昰㙦㡡扥㐳㈱㔶挰㈴〱㝣㡦㥡㝡㠸㑡㍢㠰㍦挱散〶昰㌳㘳㙡ㅤ戴㠹㘳攱攷〵攰户㕦㡢㝣ㄴ晥搵㙣㜰㥤敡㔹㠹㐸㠳㌸㡡昲㔲っ昹㘷挸扣㍦ち晢搰慣㜵㘳㔱㠹挲〶挰㙦㔴挵㉡〴ㄹ捣㐰摤㈹敡㠱㐲㥣㠸慡〴搰ㄳ㌵昵㄰㕦愳て敢换搰〹㌰扢〱㙣〵扤㕦敢愰㑤昰散㤱ㄷ㠰て㡢〱昸挰㙣㜰㥤㘸㍡ㄵ㤱㈴㠰敤㌹攴昷㡢〲搸〱捤摡〰ㄶ㍢㜲㜴敤摦〶〷ㅡ㔵戱ㅡ㠱〶昳攵っ愲㘸㌰ち㜱㍡慡ㄲ挰㄰搴搴㐳扣㙥〷㜰ㅡ捣㙥〰㍢㐳敦搷㍡㘸ㄳ㘷挰捦ぢ挰昳挵〰㍣㘷㌶戸捥㝢㥤㡤㐸ㄲ㐰㤰㐳㝥戶㈸㠰㌰㥡戵〸㡢㈸㐷搷づ㈰㙥㔴挵㌹〸㌴㤸㉦㈷㐱㔱ㄲ㠵㔸㡢慡〴㤰㐲㑤㍤挴㘳㜶〰㙢㘰㜶〳ㄸつ扤㕦敢愰㑤㥣ぢ㍦㉦〰昷ㄵ〳㜰慦搹攰㍡つ㜷〱㈲㐹〰㤳㌸攴扢㡢〲㤸㠲㘶㙤㉡㡢㘹ㅣ㕤㍢㠰ㄹ㐶㔵㕣㠸㐰㠳昹㜲㘶㔲㌴ぢ㠵戸ㄸ㔵〹㘰㌶㙡敡㈱㙥戱〳戸〸㘶㌷㠰ㅡ攸晤㕡〷㙤攲ㄲ昸㜹〱戸扡ㄸ㠰つ㘶㠳敢扣攰攵㠸㈴〱ㅣ挴㈱慦㉦ち攰㄰㌴㙢戵㉣づ攵攸摡〱㘴㡣慡㔸㠷㐰㠳昱搴戲ㄴ攵㔰㠸㉢㔱㤵〰㜴搴搴㐳㕣㘴〷㜰〵捣㙥〰㜵搰晢戵づ摡挴㝡昸㜹〱㌸慢ㄸ㠰㌳捤〶搷㤹捡慢ㄱ㐹〲㘸收㤰㑦㉦ち愰ㄵ捤摡㘲ㄶ㑢㌸扡㜶〰换㡣慡攰㌹换挱㝣㌹换㈹㍡ㄲ㠵戸ㄶ㔵〹攰㈸搴搴㐳慣戲〳昸㌳捣㙥〰㉢愰昷㙢ㅤ戴㠹敢攰攷〵攰挸㘲〰㤶㥢つ慥㌳愷㌷㈲㤲〴㜰㌲㠷扣戴㈸㠰㔳搱慣慤㘶㜱ㅡ㐷搷づ攰っ愳㉡㙥㐲愰挱㝣㌹㘷㔲㜴ㄶち㜱ぢ慡ㄲ挰搹愸愹㠷㘸戴〳戸ㄹ㘶㌷㠰㜳愱昷㙢ㅤ戴㠹㕢攱攷〵㈰㔷っ㐰搶㙣㜰㥤挸扤ㅤ㤱㈴㠰换㌸攴㜴㔱〰敢搰慣㕤挱攲㑡㡥慥ㅤ挰㔵㐶㔵摣㠱㐰㠳昹㜲㌶㔰㜴㌵ち㜱㈷慡ㄲ挰㌵愸愹㠷搸摦づ攰㉦㌰扢〱㕣て扤㕦敢愰㑤摣〵㍦㉦〰戳㡡〱㤸㘹㌶戸捥㉢摦㡢㐸ㄲ挰敤ㅣ昲昴愲〰晥㠲㘶敤㑥ㄶ㜷㜱㜴敤〰敥㌱慡攲㍥〴ㅡ捣㤷㜳㉦㐵昷愱㄰て愰㉡〱摣㡦㥡㝡㠸昱㜶〰昷挳散〶昰㄰昴㝥慤㠳㌶昱㈰晣扣〰㈴㡢〱㐸㤸つ慥搳摣て㈳㤲〴昰㈴㠷ㅣ㉢ち攰㘹㌴㙢捦戰昸㍢ちㅢ㠰㝦ㄸ㔵戱〹㠱〶昳攵㍣㐷搱昳㈸挴愳愸㑡〰㥢㔱㔳て㌱搲づ攰ㄱ㤸摤〰㕥㠶摥慦㜵搰㈶ㅥ㠳㥦ㄷ㠰挱挵〰っ㌲ㅢ㕣㈷摤㥦㐰㈴〹攰㙤づ㜹愷愲〰摥㐵戳搶挶攲㍤㡥慥㝤〶晣换愸㡡㈷ㄱ㘸㌰㕦捥〷ㄴ㝤㠸㐲㍣㡤慡〴昰ㄱ㙡敡㈱戶戶〳㜸ち㘶㌷㠰捦愰昷㙢ㅤ戴㠹㘷攰攷〵愰㐷㌱〰摤捤〶㘷ㄲ㐰挵㍦㄰愹ぢ㈷㙦扢㜳挰昹昹㜵晡㔲㥥㙤敡㤵㐷ㄲ昲㠴挵㉤慤㑤昲搴㔸捦㝣㜵搳慣愶搶敡扡㤶挳敢搳换晢攴捤㠵晤ㄶ敡㡤㌸㜱摤㡣昳搷づ㕢搳攱㠷敢㌹㉤㕦搳戴戸㌹慢㑦慤晥㕦㌸戱㡤搷㠷㔵㈷捦㘹㤷ち㍣晥戳㜳戵〸㈱㌰㑢昰㈸愹㜸ㅥ〱㥤愷摣㘴㉡戴敤昴戸㕣っ㐰㔸搵㑥㜴㙥㕤㙢扤摥㍤㉦㑦㑤换攵捡㍣㈸㈲ㅢ㈰搷㉤㍦㜷㈱㑥㐵㔵昷捣㑦㙥慥换搵搷㌵敡㕣ㄹ㝤つ改っ㝤〱捥晣敦搳搴㔲挷慣昳㥥昹戹捤改挶㤶挳㜹ㄲ㌳扢扣㜷㐱㑤㥥敤慣挸㡦慦㙢㙣㐱㌷㜲㉤㜲戹㉡㕦戳戰㘹㈹㝥〰戱戸愱㜱㜲晡昰㤶晦㠹戵㈲戸㕡攴㐳慥ㅡ㔱㉡㑡㑢㐵㘵㘹攵㝦扡㝥㝣摦㘱ㅢ敢㘳㘴㠳つ挴㍣㙤㙤慥换㉣㈶㌰搹㐷ㄸ㘵㌹ぢ戹づ㑢㉡㌶㘳挹㜹扡搲戶ちㅤ戹〶ㅣ㙢㐱㘲扦攷㘹㙦敢㔷㈵〳㈰搷扥挷㜰㝡晣㠰㘲摡攴㜹㔳摢戳㜰晥㑦㍦搱愸㜸〱㤱㝦㜷搲㐳㍦㠸㝢ㄹ㔳㠸㠹㄰㥣㔱搸㌲㌱ㄳ㔸㜳㑥㑢㝦㕥㙡㌸㐳㝢戵㉦㑥挲㜹昳ㅥ昹ㄹ改㡣㕥㡦搳晤つ改搶㕥㐶㠵㜹ㄷ㐸攱㙦㌱摢㈶㌴㌵㌴愴㌹攵昸㐳㠴㥡㙣扡㕥慦捣㡦㕢摣摡㌴戳慥㔱换愳㤰昳搲㌴愵㤷挱㤴㕥㘶㥣㤸捦捦㘱ㅡ㤰㕣㘶慣愶〵改收扡搶㠵つ㜵搹㑡㔶㤸慡昳㍦㌱㔷戱昱㤷〳愶㝡愸㝤㠹昳㑣扦㜱扥ㅤ慢㝢ㄴ㤲㘳㠸㡥慢ㅦ㌳扡㔴昸昰㑦晣㠷㔹㈲搸昱挸㌷ㄴ敤㈷㐴慢挰ㄳ〶㜳攳昹㔲㥥㡡㠵攵换ㄵ戰挸㥤㤳㜸㠹〲㍣戵㥦㈱攵〲㥦攵㉦愳攸㌰㠵愰ㅢ〴晥ㄹ㑤改摣愴㜴ㄶ㍦㉡敡㘶晥愴愸ㄲ慢㤶扢㥡收〰㤳㍡㈶㈰㑦〸昹㐷㑢敡㜲㝡㜳㈵つ㌵昸挹㔴㌹搳㐱㝣挶㍡挴改敤戲㤲㡡㡡敥㤵㕥㝤㑤㔵戱㠶㥡愷捡敤㍦挹㥡敡㡡晦改扥挹㌱㝣戵㝥㝦ㄹ㑡敤ㄷ㉣㙢扦昲㌵晤ㄳ㔵扥ㅥ㠷攰㌷ち戶愰愸㜸〵㡤捥㜵㔳㤸㕦㠱㉣っつ愲㜲昹㘳ㅣ㘶㝥㔴㈲㑢㐲愶㡣㔴挸ㄷ搲摤㤶敡攱㌳戲㍣㉡搵㉦㝣㝣㌵㤸攵㝡捥㙦散㕦㤹㔲挲搵㔱㕡㕡㡥㔵敤㜳愶挹戹扡㐵戰㠶ㅡ㕤收㠰㠸ㅤ㌱〴ㅦ㌳〴扢㜳㘳㐱晣㕡晥扥攵㐵㔸㜱㉥㝢ぢ晥㤳て扦㕦㉢㈵〱扦㜸〳愵㝡攱扤㘹昱㜳慤㘹㐰㡥攳㕥㈸挴扦㔰攵摢㍦ㄶ搵㥢㤵昸㄰㌵扥㘱攱㘸ㅥ搸挸㠷㘳㘷㈸㍥㠲㤵㍢㐴捤挷㈰ㅦ㘳㠹晢ㄹ㙢摥㔵挲摡昹扣晢㤴ㅥ㜸㙡晣㜹㥣㥡㜷攲㌳㔸搴㤰搹扤戹㌲戹㑡戵敥ㄴ㝥敥㉤攸㐱㐱㑦ち扥㠰㠰㉢搴搷ぢ㌵ぢㄴ㝦㔴攳〱㉡〰つ㐰㝤㘳ぢ㙡〳戵ㄵ㠳昶㘶搰㕦㈰㜰㠲晡つ戶㑥㐰㜱㥤㐸㔰㝤ㄹ㠴慦戲〰搴搶戰㜶づ慡ㄴ㙥ㄲ搴㌶㌲㠸㔱ㄱ㑣㍤昰〰戵㉤㌴摡㜶ㄴ㌲㉤挱㐳戰㍤〵晤㈹㘰愶㠲〴戵〳㙡ㄶ㈸晥ㄶ挸〳搴㡥搰〰ㄴ戳ㄵ㔴㔰ㅢ愸㥤ㄸ㜴㈰㠳㌲戳挰〹㡡改〴ㄲ㤴㙦㄰㈴扦昷㉤㔷㌰〱㐱挲ㅢ捣挰捣㐴㈸㠰㌷ㄴ搶捥攱㌱㘳〱㝦昸〱ㄸ㠳㘰㐱㍥㤹戶愰㕥㠶㙤㤶晤〱ㅡ㙤㘷ち㤹搲攰㈱ㄸ㑥挱㉥ㄴ㌰换㐱挲摢ㄵ㌵ぢㅥ㝦搵攴〱㙦㈴㌴㠰户㤳㉤愸つ摥㙥っ㍡㡡㐱㤹㤵攰㠴挷㔴〴㘳㤶ㄱ㥥㝣㠴㔱摡㍥㥢〸㈶㉡㐸㔰㐱〶㘱挶㐲〱愸㌰慣㥤㠳㘲㘶〳晥㜰愸㤳㐱戰㈰㥦㑣㙦昰攰㄰㠵㐶㡢㔱挸搴〷て㐱㥣㠲〴〵捣㠶㤰愰㤲愸㔹愰昸㘳㉣て㔰㝢㐰〳㔰捣㠸㔰㐱㙤愰昶㘴搰扤ㄸ㤴搹ぢ㑥㔰㘳㘱㌳㐰ㄵ摤㙦㡤㠳㐴㠲摡㥢㐱挶愳㔶〰㙡㉣慣㥤㠳㘲〶〴晥㤰ㅥ挱㈰ちㄴ搳㈰搴㤰㙤㌳㙡㍣㌴摡〴ち㤹㈲攱㈱愸愶㘰㈲〵捣㥡㤰愰㈶愱㘶㠱攲㡦挸㍣㐰㑤㠱〶愰㤸㌹愱㠲摡㐰㑤㘵搰㘹っ捡㉣〷㈷㈸愶㌶㜴〲㡡㠹てㄲ搴っ〶㘱〶㐴〱愸㔹戰㜶づ㡡㤹ㄲ昸挳慦搱ㄸ㐴㠱㘲扡㠴ㅡ戲つ搴㍥搰㘸晢㔲挸㔴ちて挱ㅣち㙡㈸㘰㜶㠵〴㌵ㄷ㌵ぢㄴ㝦晢收〱㙡㍥㌴〰㤵戶〵戵㠱摡㡦㐱昷㘷㔰㘶㐳㌸㐱㌱〵愲ㄳ㔰㑣㤰㤰愰づ㘰㄰㘶㑡ㄴ㠰㍡〸搶捥㐱㌱愳〲㝦昸㐹ㅢ㠳㈸㔰㑣慢昰攰㜰〸㌴㕡㉤㠵㑣戹昰㄰ㅣ㑡㐱㥡〲㘶㘱㐸㔰ㄹ搴摡㐱㜹捦愸ㅣ㌴〰挵㑣っㄵ搴〶㑡㘷搰㍣㠳ㅥぢ㠱ㄳ搴昱戰㜵〲㡡㠹ㄴㄲ搴㐲〶㘱㐶㐵〱愸挳㘰敤ㅣㄴ㌳㉦昰㠷ㅦ挶㌱㠸〲挵昴ぢ㌵㘴摢㡣慡㠷㐶㙢愰㤰愹ㄹㅥ㠲㐶ち㥡㈸㘰戶㠶〴㜵㌸㙡ㄶ㈸晥搲搰㘳㐶㌵㐳〳㔰捣搸㔰㐱㙤愰㕡ㄸ㤴㤷〹㄰捣慥㜰㠲㘲㑡㐵㈷愰㤸㜰㈱㐱㉤㘱㄰㘶㕥ㄴ㠰㕡〶㙢攷愰㤸愱㠱㍦ㅣ㡦㘷㄰〵㡡㘹ㅡ㙡挸㌶㔰㐷㐲愳ㅤ㐵㈱㔳㌸㍣〴㐷㔳㜰っ〵㤷㐳㈰㐱晤〹㌵ぢㄴ㝦㈰改〱敡㔸㘸〰㡡㤹ㅤ㉡愸つ搴㜱っ㝡㍣㠳㌲ぢ挳〹㡡愹ㄷ〶愸愲敦㝡㑣捣㤰愰㔶㌱〸㌳㌴ち㐰㥤〸㙢攷愰㤸挹㠱㍦晣㉣㡦㐱ㄴ㈸愶㜳愸㈱摢㐰㥤っ㡤㜶ち㠵㑣昵昰㄰㥣㑡挱㙡ち㤸晤㈱㐱㥤㠶㥡〵㡡㍦散昴〰㜵〶㌴〰挵っ㄰ㄵ搴〶敡㑣〶㍤㡢㐱㤹慤攱〴挵ㄴ㡤㑥㘶ㄴㄳ㌸㈴愸㜳ㄸ㠴㤹ㅣ〵愰搶挲摡㌹㈸㘶㝣攰て扦敤㘳㄰〵㡡㘹ㅦ㙡挸㌶㔰攷㐱愳㥤㑦㈱㔳㐲㍣〴ㄷ㔰㜰㈱〵捣ㄲ㤱愰㉥㐲捤〲挵摦愴㝡㠰扡〴ㅡ㠰㘲愶㠸ち㙡〳㜵㈹㠳㕥挶愰捣敡㜰㠲㘲㉡㐷㈷愰㤸攸㈱㐱慤㘳㄰㘶㝣ㄴ㠰扡ㄲ搶捥㐱㌱㌳〴㝦昸㤵㈰㠳㈸㔰㙦㘱㐹つ搹〶敡㉡㘸戴つㄴ扥敤㉤戸㥡㠲㙢㈸㜸〷〲〹敡捦愸搹㐰㜹㝥㡥扡づㅡ㠰㘲㐶㠹敡搵〶敡㝡〶扤㠱㐱㤹晤攱〴挵㤴て〳㔴搱㑤㡦〹㈱ㄲ搴㑤っ挲捣㤰〲㔰户挰摡㌹㈸㘶㤰攰て扦㌵㘴㄰〵㡡㘹㈴㙡挸㌶㔰户㐱愳㙤愴㤰㈹㈶ㅥ㠲摢㈹戸㠳〲㘶㥤㐸㔰㝦㐱捤〲挵㥦〰㝢捣愸扢愰〱㈸㘶㥥愸愰㌶㔰㜷㌳攸㍤っ㕡㡥戱㌸㐱㌱㌵愴㤳ㄹ挵挴ㄱ〹敡㍥〶㘱〶㐹〱愸〷㘰敤ㅣㄴ㌳㑤㌰㍥晣㘰㤱㐱ㄴ㈸愶㥢愸㈱㘳㔱㝤㔱晥㉢㌴摡㐳ㄴ㌲ㄵ挵㐳昰㌰〵㥢㈸㘰㜶㡡〴昵〸㙡ㄶ㈸晥㔰搹〳搴㘳搰〰ㄴ㌳㔴㔴㔰ㅢ愸挷ㄹ昴㙦っ捡㙣ㄲ㈷㈸愶㤰㜴㌲愳㤸㘰㈲㐱㍤挹㈰捣㌴㈹〰昵㌴慣㥤㠳㘲㐶㡡〴昵っ㠳㈸㔰㠳㘰㔵㐳挶愲〲昵㜷㘸戴㘷㈹㘴捡㡡㠷攰ㅦㄴ㍣㐷〱戳㔸㈴愸攷㔱戳㐰昱昷搵ㅥ愰㕥㠰〶愰㤸挹愲㠲摡㐰扤挸愰㉦㌱㈸戳㑥㥣愰㤸㙡搲挹㡣㘲㈲㡡〴昵㑦〶㘱㐶㑡〱愸㔷㘱敤ㅣ㔴ㅣ㙥ㄲ搴㙢っ愲㐰㌱㝤㐵つㄹ㡢ち搴敢搰㘸㙦㔰㤸昴ㄶ扣㐹挱㕢ㄴ㌰摢㐵㠲㝡ㅢ㌵ぢㄴ㝦ㄶ敥〱敡㕤㘸〰㡡ㄹ㉦慡㔷ㅢ愸㌶〶㝤㡦㐱㤹㥤攲〴挵㤴㤴㑥㐰㌱㘱㐵㠲晡ㄷ㠳㌰㜳愵〰搴㠷戰㜶づ㡡ㄹ㉥ㄲ搴㐷っ愲㐰㌱捤㐵つㄹ㡢ち搴挷搰㘸㥦㔰挸ㄴㄸて挱愷ㄴ㝣㐶〱戳㘲㈴愸捦㔱戳㐰昱昷散ㅥ愰扥㠴〶愰㤸ㄹ愳㠲摡㐰㝤挵愰㕦㌳㈸戳㔸㥣愰㤸扡搲〹㈸㈶戶㐸㔰摦㌲挸愱愸ㄵ㠰晡づ搶捥㐱㌱ㄳ㐶㠲晡㥥㐱ㄴ㈸愶挳愸㈱㘳㔱㠱晡〱ㅡ敤㐷ち㜳摥㠲㥦㈸昸㤹〲ㅤ〲〹敡ㄷ搴㉣㔰晣㈵扥〷愸摦愰〱㈸㘶搰愸㕥㙤愰戶㌰㘸〹づ换ぢ㘶扢㌸㐱㌱挵愵ㄳ㔰㑣㠰㤱愰㜰攴戶㐴㉣㐱慤〰ㄴ㝥〹晢㍢㐰㉤㠳㥢〴㔵挱㈰ちㄴ搳㘶搴㤰戱愸㐰昹愰搱扡㔱挸㤴ㅡて㐱㈵〵扣戲㤸㘰㤶㡤〴攵㐷捤〲挵㉢〸㜸㠰敡〱つ㐰㌱搳㐶〵戵㠱敡挹愰扤ㄸ㤴㔹㌱㑥㔰㑣㠵改〴ㄴㄳ㘵㈴愸〰㠳㌰㘳愶〰㔴㙦㔸㍢㥦㔱捣慣㤱愰晡㌰㠸〲挵昴ㅡ㌵㘴㉣㉡㔰㝤愱搱晡㔱挸搴ㅢて挱搶ㄴ㙣㐳〱戳㜱㈴愸㙤㔱戳㐰昱挲〷ㅥ愰戶㠷〶愰㤸㤱愳㠲摡㐰昵㘷搰ㅤㄸ㤴搹㌳㑥㔰敢㘰敢〴搴ㄵ㤰㐸㔰㍢㌲〸㌳㙢ち㐰つ㠴戵㜳㔰捣挰㤱愰〶㌱㠸〲戵〱㔶㌵㘴㉣㉡㔰㠳愱搱㠶㔰挸ㄴㅤて挱㔰ち㠶㔱挰慣ㅤ〹敡て愸㔹愰㜸扤〶て㔰挳愱〱㈸㘶敥愸愰㌶㔰扢㌰攸慥っ捡㉣ㅢ㈷愸扦挰搶〹㈸㈶摥㐸㔰㈳ㄹ攴㉥搴ち㐰㡤㠲戵㜳㔰捣搴㤱愰㜶㘷㄰〵㡡改㍡㙡挸㔸㔴愰㠲搰㘸㈱ち㤹捡攳㈱〸㔳㄰愱㠰搹㍤ㄲ㔴ㄴ㌵ぢㄴ㉦㌳攱〱㉡づつ㐰㍤㘴ぢ㙡〳㤵㘰搰㈴㠳㌲ㅢ挷〹㡡㈹㌸〶愸愲㥦捣㤹愰㈳㐱敤挱㈰捣搴㈹〰戵ㄷ慣㥤㠳㘲㐶㡦〴㌵㥡㐱ㄴ㈸愶昵㜸㜰搸ㅢㅡ㙤っ㠵㑣昹昱㄰㡣愵㘰ㅣ〵捣〲㤲愰挶愳㘶㠱攲挵㌱㍣㐰㔵㐳〳㔰捣〴㔲㐱㙤愰㈶㌲攸㈴〶㝤ㅢ〲㈷㈸愶敡㜴㌲愳㤸挸㈳㐱㑤㘱㄰㘶昴ㄴ㠰㥡〶㙢攷愰㤸昹㈳㐱㑤㘷㄰〵㡡改㍦㙡挸㔸㔴㌳㙡〶㌴摡㑣ち㤹ㅡ攴㈱㤸㐵挱㙣ち㤸㉤㈴㐱敤㠳㥡〵㡡ㄷ昵昰〰㌵〷ㅡ㠰㘲挶㤰ち㙡〳㔵挳愰㜳ㄹ㤴昹〵㜲戰昳㔸㌳〷㕢挱㜳挴捥㔳㥦慥搳搲戲㠷㍣㑦㔰搷戴㉥慦㐷㔲〰ㄷ㜹㉡搴㔸攲㐹㕤扦戴攱〴㙤㔳㌳㑥㍣㤵㍢慦㑦㘰昹㍥㡢㡥扢昷㜵㕣晢㐱扡戱㠵攷扦㉢慥晢搹㝤㝤〳换㥦〳㙦晦㈱㌸㝤昸昰敤㠷㈱昶㥤㔹㤷㙤㙥㙡㘹捡户づ慣㐱挲换㐰㕥㑢㈳㕦㔲ㄲㅣ㔷昱㘷㐴昴散㤳㉦慣扣㤱㔷㑦㕣挲摦㤶晢ㄷ㌵㌶㉤㙤㤴愳愹㘸攱㈵㐵㈴慦㙥摤搸㡤㥦晤昰㌱〴昰〲㍣㔷㑥㘷敤㡦㈸㝢㤶〵㜸戲ㄹ㝦㈵扥〳㔰ㅦ㌶㘱晣㠴㌹戵愱㜸㈲ㄸ㡤攷昴㑣㉥ㅤ㡢〶昳戹㜴㌰慡愷㜳愹㘰㍥㥣㐸愴愲搱愸敦㐰㑢ㅡ㡣攷㈳昹㘴㌰ㄵ捣攵攲搱㘰㉣㤵捡收㈲㜱㕣㘹㌳ㄷ㑦攰㑡㥢搹㜸㠰愷戱ㄹ㕥㍢〸㍥摡挱㈸〲㍣㝢㉤㑤㠷搰㔴㑢ㄳ捦㘵ㄷ慡㉡㑡昱愱攷昷㥥㘲㐶㠸ㄲ㤱ㄱ㔹㤱ㄳ㝡㜹户㙥㘲㤸攳㘲ㄹ慥㔳搳搶搵〶㝣㍥㥥㤹慥戸っ㤸㝦㥦㔳攱㕡愴㌳㍦扡㘹㔹扥㤴ㅣち㝦愰っ〶づ挸愷愳散㍤㘱㝣㉤㝥〵慦㝥ㄷ捦㤹攷换挳摥〳㜶㜹晡ㅤ㔷搵㙣昱㉤㠰㘵㉢㔸ち慦㤲改㕢〸㜳㉦㤸㙤㈹㍡㠱㜲㌳扡搶挶㙥〷戳㔸〴㤹㌶〸㑢挲㠷㐶戹攲ㅢ㘰攲㠲㝣㔶挲捡㡤㐵㥣㠳㔷挹㈹㡡〶晣㐲ㄴㄲ㑥㌱㜱ㄶ㉣㥣㘶㠵搳㐴㔳晤ㅣ〱ㅤ愶㠹ㅦ㜵慥㈱㕦㌳敡挶㌴㠹挴㠲〹㍤㥢㐹㘰㍤敢搱㜴㉥㤴㡣㐵㤳㍡慥㥤㤸换愵ㄳ搹㝣㍥散㙢戱愴愱㘰㉥ㄶ㑤改搹㔸㌰ㄶ㡡〶㌳㐹捣㡦㘸㉡挷慢㐸愵㜲昹㔸㉣ㄸ攸㙥㠶搷㕡攱愳㉤㐶ㄱ攸愱㑣敤搳愴愷㌲㔱㈰愵㈲㐰ㄳ㥥攲㐴扣〴慥㐶㉣攳㤸㌰摢㡦㐶攱て㙣〵〳ㄶ㑡㌴慥づ㡤散㌵攲搶〸㌷搰㕢㌵戶㔱戱ぢ㡢㤵㙣ㅣ㡥㈵搱ㄷ㡤㤲收〹㌰㔹㌴户㠶㔵搲㍣ㄲ㥤戹㘹㉥㠳搵㑤㜳ㅢ搵捦㈹〸〵㥡摢愲㉥㘹㥥㡡扡㐱㌳㤶㡤敢挱㔴㈸ㄹ〹愷㈳搱㐴㍡㥡挶挵㈷㜱㔹愲㘰㉣㤳ぢ愵㜳㤹愰㙦戵㈵搵攳搸㍡㔳戱㘰㌶㤷捣㐴愳昱㜰㍡㡣㡢摡㠶ㄲ昱㘰㌲ㄹ搳㠳戱㕣㘰㍢㌳扣㜶ㅡ㝣戴搳㔱〴戶㔷愶㜶㥡晤㤵挹㔲㠹ㅤ㘹挲㔳㌴摡㘹慥㘱㤴戵㈸晣㠱㥤搰㠸〵㙦㥡〳㔵㘳ㅢㄵ㐱ㄶㄷ搳㜵㜷搲ㅣ捣戰㌴㕤ち㤳㐵㜳㈸慣㤲㘶挶㐶搳㜷㌹㈴㐵昷㠹攲㔰㑦挴㍣㑢㉥㐷㜶〵㑡㈰晥〳敡ㄲ昱㤵愸ㅢ㠸挳攱㔴㈲㤸づ愷搳㠹㤸ㅥ捤㘷㠲㐹㍤㤱つ愵昳㤹㔸㍣㥢挶攵㌷㐳扥昵㤶㌴㤴换㘵㈲昱㔴ㄴ慢㈴ㄷ捤攴㈲㤹㙣㌸ㄹ㡦攷㔳㘹㍤㤷〸攵㈳攱〰捦戵㌳扣㜶ㄵ㝣戴つ㈸〲挳㤵改㙡㥡慥愱㘹ㄷ㘵愲㐰㑡挵㐸㥡昰ㄴ昳敤㠸慦㘷晢つ㈸晣㠱摤搰㠸㠵ㄲ摦㡤㈸扤昶ㅦ㌷挱㕥戸晦戸ㄹㄶ㡦晤挷㉤㌰㍢昷ㅦ愳捣攸挶晥㈳挱㔷戰ㄱ㌲㜹㤱㔳ㄱ攴戸㘸扡〳㈶㙢ㅤ㠵㘱㤵敢㘸㥡㙤ㅤ㘹㕣㐷㜲晦㌱挵㜳㜵昰㕣㍣ㄵ摡摤㈸戱㍡愲愸换搵㜱て敡挶敡挰摣挶搵㙦㌳㐰㥡づ㐵ㄳ㜹㍤ㅤ㠹㈵戱㑡㜲戱㘴㉡㡤ㅤ㐴捥㜷慦㈵つ挷㔲攱㍣㐴愱㌸㌶づ㍤ㄶ㑥攷挳攱㔸㌰㤳挸挴戱㘶戲㝡㍣挰㌳晡㜲㜵摣〷ㅦ敤㝥ㄴ㠱戸㌲戵慦㡥㠴㌲㔹㉡戱〷㑤㜸㡡扤敤慢㘳ㄳ愳㍣㠲挲ㅦ搸ㄳ㡤㔸㈸搱戸㍡㌴戲搷㠸㕢㈳摣挰㕥慡戱㡤㡡扤㔹㍣挵挶搱㔸ㄲ㝢㌳㉣㑤捦挰㘴搱ㅣぢ慢愴ㄹ戶搳戴昶挶㐱㑦㥡攳㔴㍦捦㈱ㄴ㘸㡥㐷㕤搲㝣ㅥ㜵㠳㘶ㄶ搳㌸㤳捤㈷戳㠹㘰㈸㥡换㈶搲搹㘰㈴ㄱ㑢㈵戲改㜰㌸㤴捦㘷㝤㥢㉤㘹㌸ㄵ〹〷攳戱㘴㔰㡦㈵愳攱㔰㌴㠹扤㜳〸敦昱㈹㍤㤱㡥攸㐱㍤㌰挱っ慦扤〰ㅦ敤㐵ㄴ㠱㙡㘵㙡摦㝦昰摣扦㘴㑥㠱㤴㡡㈹㌴攱㈹晥㘰愷昹ㅡ摢㕦㐷攱て㑣㐵㈳ㄶ扣昷ㅦ搳㔴㘳ㅢㄵㄳ㔹戴搱戵ㅡ㑢㘲〶挳搲昴㍥㑣ㄶ捤㔹戰㑡㥡摢㝢搲摣搶㤳㈶捦敡换㐱㝣㠴ㄲ㌴昷㐱㕤搲晣ㄸ㜵㠳㘶㌰ㄴ㑥㈷昴㔰㍡㤶捥攲㕤㉤㥣挹攴搳㐱㕣㥣㌷㤳づ攷㐲愱㑣㉥敦晢挴㤲㠶戲戱㕣㍣㥣挰昵攳㤲昱㘸㐸て攳㥡㜲搱㜸ち㝢昱㘴㍥ㄶ㑥愴昳㠱㝤捤昰摡愷昰搱㍥㐳ㄱ㤸愳㑣敤㌴㤹㈰㈰㘹㕡㉡㌱㥦㈶㍣㐵㉦㍢捤㙦ㄸ攵㕢ㄴ晥挰㝥㘸挴㠲㌷捤晤㔵㘳ㅢㄵ㌳㔸晣㑣搷改㔸ㄲ〷㌰㉣㑤扦挲㘴搱㍣〸㔶㐹戳搴㤳㘶㠹㈷㑤㥥晡㤷㠳㄰ㄵ㤲收㈱愸㑢㥡愵愸ㅢ㌴㐳戱㔴㈸慤㐷㜲挹㔸㍣ㄷ㡤攴㘲㤹㝣㈲ㄵ搳昳戹㝣㌶ㅡ㐹攷㠲㐱㕦㤹㈵㑤攲㤳㘷㌸ㅦ㡥㘶㤲攱㈴慥㠵ㅣ㐹攲慡挸昹㔴〶㥢㝡㌰㤴㐴㌵㔰㙢㠶搷捡攱愳㔵愰〸ㅣ慡㑣敤㌴搳捡㘴愹㐴㡥㈶㍣挵㜷㍦搹㍥㈹㜴㘷㤴ㅥ㈸晣〱㘶ちㄴ愵㤹㔷㡤㙤愴㔶挳愲て㕤攷㤰收㐲㠶愵愹ㅦ㑣ㄶ捤挳㘰㤵㌴㍦㐶㠷敥㑦ちㅦ挲敡晥愴戰㐸昵戳ㅤ㐲㘱㙥搶愳㉥㘹㙥㡦扡㐱㌳ㅦ捤㠷㌲愹㔰㌰つ㠰搱㜰㔸㙥戶昹㘴㍥㥢挴攴换㘵㈳㌱㕦㝦㑢ㅡ㑤攳昳㔹㈶㤷㑤攲攳㐲㌴㤷㡦愷昴㐸㌴㥤挱攵扢㈳㈹扣昳㈵戲㠱〶㌳扣戶〳㝣戴〱㈸〲㡤捡搴㑥㤳愹〶㜲㙥㔲㈰愵愲㤹㈶㍣挵㥢㜶㥡㐳搸㍥ㄴ㠵㍦挰㜴㠲愲㌴㕢㔵㘳ㅢ愹昱㜲ㄴ摡〸扡晥㤱㌴㤷㌰㉣㑤扢挱㘴搱㕣〶慢愴昹扣㈷捤㝦㜸搲㕣慥晡〹㈱ㄴ㘸ㅥ㠹扡愴ㄹ㐶摤愰㤹捣攴挲愱㌴戶㙢㍤ㄴ㡢敡㝡㈶㥤挵昵搸愳㔹㍤ㄱ换愴㌲愹㙣捣ㄷ戱愴愱㜴㍣㥡㡣攲摡挷㤱㙣㈸慡攷㘲㈹散ㄵ搲㤹㜰㌲㥤づ〶搳扡㥥てㅣ㘵㠶搷愲昰搱㘲㈸〲㐷㉢㔳㍢㑤收㈳㐸㥡ㄴ㐸愹㌸㤶㈶㍣挵㘳㜶㥡㝢戲㝤㉦ㄴ晥挰㜱㘸㉣㑡昳㜸搵搸㐶㙡㘹ㄶㄳ攸㝡㈸㤶挴㉡㠶愵㘹㈲㑣ㄶ捤ㄳ㘱㤵㌴敦戱搳戴摥搳敦昲愴挹㑣〳㌹㠸愹〸〵㥡㈷愳㉥㘹㑥㐳摤愰愹攳搳㘸㌶㤳捣㘵㔲㠰㠸て㑦㜸㑢挱挷晤㌰扥ㄷ〴挱㉤㥡昶㑤户愴昱㕣㌸㤱㑣㈵㜵㍤㥥搰愳昸㌴㡢捣㝢㍤ㅣて㠵戹〳〰攲㝣攰ㄴ㌳扣㌶〳㍥摡㑣ㄴ㠱㔳㤵愹晤㍤㝤戵㌲㔱㈰愵攲っ㥡昰ㄴ㌷搹㘹搶戰㝤㉥ち㝦㠰㠹〹昲㠵㜸扤愷㥦愵ㅡ摢㐸㙤㈱㡢〳改扡㠰㌴捦㘱㔸㥡づ㠶挹愲戹ㄶ㔶㐹昳㑡㍢㑤敢㍤㝤㥤㈷㑤愶㈳挸㐱愴ㄱち㌴捦㐳㕤搲捣愰㙥搲っ攳㔳㙡㕡挷昴㡡㠷愳挹㐴㉡ㄹ捤㠶昵㐸㈸㥢挰昷愹㘴㍥ㄸ昱㘵㉤㘹〴搳㌸愶挷㠲㤸挶〹捣捤㔴㌲㡢㡦戰搹㔴㈶ㅥ㡥㈵昳㤹㝣㌸㜰扥ㄹ㕥换挱㐷搳㔱〴㉥㔰愶昶戹㜹愱㌲㔱㈰愵攲ㄲ㥡昰ㄴ攷搹㘹㉥㘲㝢㍤ち㝦㠰搹ぢ㐵攷收㘵慡戱㡤搴㥡㔸戴搰㤵扦㔵ㄱ敢ㄸ㤶愶挵㌰㔹㌴慦㠴㔵搲㍣搵㤳收挹㥥㌴搷慢㝥㤶㈳ㄴ㘸㕥㠵扡愴㜹㈴敡〶捤㐴㔲捦愶㠳㘰ㄸ捡㠶愳挱㜰㈴つ㐲㝡㐸㡦㘷㐸㌳ㄲ㡥昸㡥戲愴昱㜴㈶㠷㑦㔲搹㝣㉥ㄸ㡤挶㜴㝣㘱搵昳㤱㜴㕥㑦愴戲㤱㜴㍡㥥〸㌰昳㐱㙥挳㐷挳㐷㍢〶㐵攰㙡㘵㙡愷挹昴〷愹愲㐰愳㔴㕣㐷ㄳ㥥攲㑦㜶㥡㉢搹扥ち㠵㍦㜰㍤ㅡ㡢搲扣㐱㌵戶㤱ㅡ㉦攱愱慤愶敢㘲搲扣㠹㘱㘹㍡㥤ㅤ搱挲攷㉤戰㑡㥡捤㜶㥡搶㤶㝥戸㈷捤㕢㔵㍦㘷㈳ㄴ㘸摥㠶扡愴㜹づ敡〶捤㐸㌶㤵㑣㘵戳改㐸ㅥ㜳㌳㠳捦昰搱㜸㥥ㅦ摣㔳昸摡捡昷㈵摦ㅡ㑢㥡㐷㝢㈸ㄳ〹攱㡢㙣ㄴ敦㐸㘹捣攴㝣㈲ㄱ捣㘷攲晣㉥ㄵ㡡〷㤸ㅥ㈱㌹慤㠵㡦㜶㉥㡡挰敤捡搴扥愵㌳㐷愲㔰㈵敥愲〹㑦㤱户搳扣㤸㔱㉥㐱攱て摣㡤挶愲㕢晡㍤慡戱㡤搴㡥㘱戱㥥慥扣挴㠸戸㡦㘱㘹摡〰㤳㐵昳〱㔸㈵捤〳散㌴慤㉤㝤㝦㑦㥡て慡㝥慥㐵㈸搰晣㉢敡㤲收㜵愸㥢㌴㤳攱㌸㍥㈱㠱㈵㘶㕣ㅣㄴ昵㝣㈶ち挴㜸扦〶㉡㍤改扢摥㤲收搳㤱㔴㈴ㅡつ㘲ㄳ挷户㝦㍤㤷挴㜷㈸ㅣ㝦搱攳戱㐴ㄶ㌷慤㠸〵ㅥ㌲挳㙢㌷挰㐷扢ㄱ㐵攰㘱㘵㙡㥦㥢㥢㤴挹㔲㠹挷㘸挲㔳捣戲搳摣挸㈸户愳昰〷㤸㉣㔱㜴㙥晥㑤㌵戶㤱摡㉡ㄶ昷搲㜵㈵㘹㍥㠹㐶㐹昳㝥㤸㉣㥡㑦挳㉡㘹㡥户搳戴收收㔸㑦㥡捦挰㐹づ攲㈱㠴〲捤扦愳㉥㘹㍥㡣扡㐹㌳㤳㡡挷戳戸搸㝤㌶㡤戹㤷挷挱愹㐸㈴㠱〳㤳愹っ摦㜰㤲㘹摦㈶㑢㡡㥢ㄸ攴愳挱㕣㌰愴攳捤㍤㤸挱㝢㝥㌲㥦〸攳ㅤ〸㥦攸㔳㝡㌰ㅥ㘰愲㠵㥣㜵㡦挰㐷㝢ㄴ㐵攰ㅦ捡搴㍥㌷㥦㔳㈶㑢㈵㕥愰〹㑦ㄱ户搳㝣㡡㔱㥥㐶攱て㌰愳愲攸摣㝣㐹㌵戶ㄱ攴㙡ㄶ㥢改㝡㉡㘹晥㤳㘱㘹㝡ㄱ㈶㡢收慢戰㑡㥡扢摡㘹㕡㜳㜳戸㈷捤搷㔴㍦慦㈰ㄴ㘸扥㡥扡愴昹㉡敡〶捤ㅣ㡥改㈶昲戱㑣㌶ㅥ挹㐶㜱ㄷ㠱㔴㉥ㄹ㑡㘰敦㤹捦㐶昰捥ㄲ㡦晡㕥戳愴扡㥥つ〵昱㌶㤴㡥愶㔲搱ㅣ㍥昴㘷ㄲ㤱㘰㍡慢〷戳㌸㘶㤲㡥㠷〳捣挶㤰㌴㕦㠷㡦昶〶㡡挰㥢捡搴㍥㌷摦㔲㈶ち㌴㑡挵扢㌴攱㈹㜶戴搳㙣㘳晢㝢㈸晣㠱㌶㌴ㄶ㥤㥢敦愹挶㌶㔲㍢㠷挵㈷㜴攵㤵㔴挴扦ㄸ㤶愶捦搸ㄱ㉤㝣㝥〸慢愴搹摢㤳㘶挰㤳收㐷慡㥦慦㄰ち㌴㍦㐶㕤搲晣ㅡ㜵㠳㈶㌶敥㜰㈲㤲挱愱㜴摣ㄳ〵㜳㉦ㅤ〹挲ㄴ挴づㄲ戳つ摢扣敦㥢㜶㘹㈸慣攷昴㐸㈲ㄲち㘳ㄷ㥢㑤愷㜲㜸㙢て㘷ㄲ挱㜰㉥ㅡ㠵㌹昰㠹ㄹ㕥晢ㄶ㍥摡扦㔱〴㍥㔵愶㜶㥡㥦㈹㤳愵ㄲ㕦搲㠴愷昰搹㘹晥捣㈸扦愰昰〷扥㐲㘳㔱㥡㕦慢挶㌶㔲扢㤰㐵㤹て〵㉦换㈲扥㘵㔸㥡㉡㘰戲㘸㝥〷慢愴昹搳㡦㕥摦㠵㝥㠰搵晤㕤攸㝢搵て敦㍢〶㥡㍦愰㉥㘹晡㔱㌷㘸㈶昱戱㌱㡣晤㕥㈴ㅤ〱ㅢ扣扦攳摤㌹㤷㠹攷昳㐱昰捡收攳扥敥㤶㌴㡣愳㐵㔹ㅣ搱挳昹ち㝣㑦挷〷㠱㘰ㅣ㕦㡢㐲㐱ㅥ㝦捥攱愳㘹攰㐷㌳扣搶〳㍥㕡㑦ㄴ㠱㥦㤴愹㥤收捦捡㐴㠱㤴㡡摦㘸挲㔳㝣㡥㤷㘱ㅤ㠳敥挳昶扥㈸晣㠱㉤㘸㉣㑡㤳㉤戲戱㡤搴搶戱攸㑦搷换戱㈴㘴挲〶㑤〳㘰戲㘸㤶㐳㉦㘹扥敢㐹昳㙤㑦㥡ㄵ慡㥦㐱〸〵㥡㍥搴㈵捤挱愸㥢㕢㍡づ㝢㐴㘳挹㕣㡥㌳っ挷㤳搲戸ㅦち㡥㘲攰㘰㝤㤴㕦扥㠳扥㈱㤶ㄴ〰㜱㉡㈸ㅢ㑣㐶戲戹㈸㍥ㄹ愵㐳㐹㍤㤶挱㠷㑤ㅣ搸捦愷ㄳ搱〰㤳㍦攴㤶㍥ㄴ㍥摡㌰ㄴ㠱㑡㘵㙡愷挹っ㄰愹愲㐰愳㔴昴愰㠹㌴㕦戲搳ㅣ挱昶㤱㈸晣㠱㥥㄰攰捦晢愸㐷㉦搵㈸㘹昲敡㉥㕡㠴慥㔷㤳㘶〰㡤㜲㙥挶㘰戲㘸昶㠶㔵搲㝣搲㤳收摦㍣㘹昶㔱晤愴㄰ち㌴晢愲㉥㘹敥㠱扡㐱㌳㠵㙤㌵ㄶ㡦收戹ㄳ㡣㘶㔲昸㌶㠹挳㙣挰㤵ち愷㜰㐰㍦ㄴ昶敤㘹㐹戳㜹㝣敦搱㜳㌸㤷〶愸昸戰㤹㐹㠴㠳㐹㝣摤攴㔷㔲ㅣづ㠹〶晡㤹攱戵扤攰愳㡤㐶ㄱ㘰㘲㠸㐴搷㑥㜳ㅢ㘵愲㐰㑡〵昳㐰㈴捤〷散㌴㈷戰扤ㅡ㠵㍦搰ㅦ〲晣㜹搳摣㐱㌵㑡㥡扣㔴㡣㌶㥤慥扣晡㡣搸ㄱ㡤㤲收㑣㤸㉣㥡〳㘱㤵㌴㙦昳愴㜹㡢㈷㑤㈶㠰攰て扦愳㐱㈸搰㘴戲㠷愴㌹〷㜵㠳㘶㍥㡣㝢昷攱戰ㄱ晦㡢敡㝣㍢㑡挴㌳挱㔸〲〷㡢㜰㐰㍦ㄷ昲搵㔸搲〴㡦㠲㠴㈳㜸慦挷㈹愹㝣㌴㡢㡦㑢㌸ち㤲挹〵㜱㌸㉦〷㠷挰㄰㌳扣㌶ㄷ㍥摡㍣ㄴ㠱愱捡搴㑥㜳㤸㌲㔹㉡㌱㥣㈶捥捤慢敤㌴て㘴㤴㠳㔰昸〳捣ㄷ挱㥦㌷㑤收㤱挸㐶㐹昳づ捡戲㜴扤㥤㌴㐷愲㐵搲搴㘱戲㘸㡥㠲㔵搲扣挸㤳收〵㥥㌴㤹㈵㈲晢愹㐳㈸搰っ愲㈲㘹ㅥ㠶扡㐱㔳挷㌶㡤〳挰㘹捣㔱扣愷㘷㜴扣戵昰〸㥢ㅥ挲㈷㜳ㅣ㕦捡昹ㄶ㔹搲㔴㈴ㄳぢ攷攳㌹扣搹㈷昱㉥㤴捣㐴㈲ㄱ㝣〳㡤攴ㄳ挹ㅣ扥㡡㠶〳捣㌵㤱ㄳ戱ㅥ㍥㕡〳㡡㐰㔸㤹摡㘹㐶㤴㠹〲㡤㔲挱㡣ㄲ㐹昳っ㍢捤ㄶ戶户愲昰〷ㄲ㄰攰捦㥢㈶㤳㑤㘴愳愴挹㡢搸㘸㐷搱㤵搷挵ㄱ㌲㠹㠴愶㘳搸ㄱ㉤㝣敥〵扤愴㜹扣㥤愶昵㜹昳㔸㑦㥡愳㔵㍦挷㈱ㄴ㘸敥㡤扡愴㜹㍣敡〶捤㙣ㄶ扢挰㜸〴㐷搸〰て㠷㍤㔰挱㌱户㘴〴〷㌳挳㝡㍡㥤昲慤戴愴昱㘴〴㈷㤱㐲㜸愳捡㈴愲愱㤴㡥户愹㐸㑥㠷㝦㉡㡢昳ㄹ挱㘸㘰㡣ㄹ㕥㕢〵ㅦ敤〴ㄴ㠱戱捡搴晥㜹㤳㔹㈹㤲戹愵ㄲ搵㌴㜱㙥㉥戱搳㕣捤㈸愷愱昰〷㈶㐲㠰㍦敦㌳ㄹ㤳㔴愳愴戹㠹戲㌵㜴㝤㤸摣愶愰㔱捥捤㜳㘱戲㘸㌲搳㐴搲㍣捣㑥搳晡扣戹搰㤳收㜴搵捦㠵〸〵㥡㌳㔰㤷㌴㉦㐲摤摣搲㐳㝣㐳捦愴㜱㜸㌸ㄴ捤㘷㌳ㄹ摣㙦㉣㠹㝤㈳㡥㔷攲扣て昶㥢ㄷ㕢搲㈸捥㠰㘶㜱攴㌳ㄸ捥攲挰㈶㡥搹昳㉢㔴㉡㠴ㄳ愸戹㑣㉣ㅦづ〶㘶㥡攱戵㑢攰愳㕤㡡㈲㌰㑢㤹摡攷㈶㔳㔷㈴㑤㑢㈵收搰㐴㥡㠷搸㘹慥㘷㤴慢㔰昸〳㌵㄰攰捦㝢㙥捥㔵㡤㤲收㤳㤴㕤㑦㔷㕥戱㈷㌰㑦㌵摥〸㔳捦戲ち㈶㘲散改挸㔸昰扥㐰挷〸攷㥤㔱㈶攲㑥㈷捣挰挴㡤挲昴攵挶敦昹换㑢昷昸捦㘲㌱㈷㠲㤷昳攰戳㘲づ㕥昵晦㈱づ攷㐸㝢慥ぢ㈳敥㠴愷㜶㌳㕥㜰挵㐱㜸戹㐱慦㈱㜶㜴攳㑥㌸㤶昴㙢㤸摡㠲㜴〹摣〰㜶㙥搳㌸敢敥愱㕢愹㌴㡡ㄱ敡㠶ㅤ挳摡㉤攳㌲㉤戸ㄴ㑣慢慥摣㘶㌷㕢㝥戸〱〶昲㘶搰㌰㠲户昷攸搷㕥戳㕤て愱㝦扢㜵㙡㘳ぢ㙥㐵愳攷㔴挴ㄶ㕣㌳愰扣戴㑣㜸㕥愲挴扣㑦㈸㉦㠰挰㘸戸ㄹ捤搴ㅣ〱昴昷戸ㅡ挴昸扡㔶㜹㌵㤵ㅤ搰㉥㌴㈶攱昸㙥挵慢昵㡤ㅥ㍡㜵㘸㉣㔸㌱ぢ㉢攲㜷昷㔱㠸㥤㍤㜲㙥昸戵㡤〸㈸づ㐶㘸戲ㄷ摡㠱散攴づ愳㤳㤹攸㐴㑣㐳㈷散〸昳ㅤ敡㍢愹收挶㐱ㄳ〳㠸㕡戳挲昶慡㉣㉡昸㡥㠰换㌹ㄴ㍣扥ㅣ㘳㔶挷ㅡ晦㔷㥡晦〷挶㔶攵㤴挷挱㘲搰㌹攳㉡摥㕥㜱昹㔷搷敤㌹散搲㥢户㤸晦慦戸攸㐲㍥敥ㅥ昳攰㈳㡤昳㌶摦㜶摦ㄸ戱〸ㅥ挳㄰㐷㝢㠷挵扢㉣戸㈵㠹㠹ㄸ搱慢戸㘰㠴敢搶ㄱ搵㘶㐳㙦挷扤㑤〳つ㠸㠴㍦㥣ㄳ挶㜸㝢㤶〹愶戳㜰㠳ㄳ攳攱挱㔹㉥㈷收㠳㝣挹慤㌰ㅢ㠰㥡戱攴㝢〸㌶慣㠵㤹㐳愳〹戱㌷㠴敤㠰㌶㔱扤搸㔲户㔰晤愸愱㥥㐶昵ㅥ愶摡㠰晦㌸㕡慡㡥㠲愶㙢搰㡥㔶ㅥ㥤㐱扢㝥㐱敤ㄵ㡦㝤㜰摢ㄸ戱ㄲㅥ㕥搰㘲ㄸ㡥㈷戴愸搹攰扣摤㐴攰〴㐴挲ㅦ捥㕣㘳散㠰挶慣ㄵ〹㉤ってぢ摡戳挴㜰ㅡ㥡っ㘸㑣㘵昱㍤㘷㘰㤸㐱っ愳ち㌰㙣愶晡㜴㑢扤㥡敡ㄷつ戵㐴扣慢愹㌶收攰换㘸愹㕡〳㑤搷愰慤㔵ㅥㅤ㐳扢㜶㡣〵敤㘲㜸㜸㐱ㅢ㘶戲㜱捤戴愱㘶㠳昳ㄶㄵ㠱㑢ㄱ〹㝦㌸慡㠱戱〳ㅡ昳㔰㈴戴挱昰戰愰扤㐵っ㔷愱挹㠰挶攴ㄴ摦㍢ち㐳㉣㈵㜶㉣挰搰㐶昵〶㑢扤㥥敡昷つ昵昴愱㔰㙦㙦慡㡤㤹昶〱搵晣㡣㘰㙤戸㑣㐲㔱昳戶敡㝡㔴扡㠶昳〶攵㔱っ攷㕤㍢㥥昰挹扥㜷㥤㌱愶晥摢愹慦摣㌴敤敡㌱㘲㈳㍣扣㜰昶㌳愹戹㜰昶㌵ㅢ㥣㌷扣〸摣㠱㐸昸挳㔱ㄹ扣㉡攰扣ㅢㄵ㠹戳㌷㍣㉣㥣㕦昰㈵摦㠷㈶〳㈷㤳㑢㝣㕦ㄹ㠰戰晢㡣㠸㕥〵㠰扥愱晡㝥㑢㝤㉦搵晦㌶搴搸て㐶㠴摦㔴ㅢ㜳昰㝢戴㔴㙤㠲愶㙢搰ㅥ㔱ㅥ挵愰ㄹ㝢扢㙢挷ㅣ㤶㉤㕢㜲挴㥥ㅢ挷㠸愷攰攱〵慤挲㘴攳㠲㔶㙥㌶㌸㙦㤲ㄱ㜸〶㤱昰㠷搳晡ㄸ㍢愰㌱㕤㐴㐲㉢㠵㠷〵㙤ぢ㌱扣㠰㈶〳摡昳㔸昲昱㜶挵㜲㙦㠷户㠳摦㝥戰敦敤捡搰㈲㕥戴搴㥢愹慥㌰搴㌳昸收昱㤳愹㌶收㘰㌷戴㔴扤〶㑤搷愰扤慥㍣㍡㠳㘶扤㐵戴挱挳ぢ摡扦㌱ㅣ捦扤摤户㘶㠳昳挶ㅡ㠱昷ㄱ〹㝦㌸攴㠳戱〳ㅡ戳㐲㈴戴慦攱㘱㐱慢㈲㠶㑦搱㘴㐰㘳慡㠸㙦㉢〳挳㜴敥敤㍥㉦挰搰㠷敡捦㉣昵㈷㔴昷㌳搴㜲㙦昷戱愹㌶㘶摡㌶㘸愹晡〶㥡慥㐱晢㔶㜹㜴〶捤摡摢晤って㉦㘸敦㥢㙣㕣㌳敤㍤戳挱㜹㌳㡥挰慦㠸㠴㍦ㅣ㤸挲搸〱㑤㘰攸ㄲ摡扢昰戰愰敤㐴っ攵㘸㌲愰㌱㈳挴㌷挸挰㠰晤㔷㔰扣㘹㘲㌰收捥㄰慡㉢㉣㜵ㄹ搵挳っ戵晣㤸昲慡愹㌶愰敤㡣㤶慡敥搰攰慦ぢㅦ㐶㝡㈸㡦捥愰㔹㌳慤て㍣㠶昱愵㍡㍥㡣扣㘸戲㜱㐱㝢挱㙣㜰摥挰㈳搰て㤱㈴戴摤㌰㜶㐰㘳㡥㠷㠴昶㍣㍣㉣㘸扢ㄳ挳づ㘸㌲愰㌱昱挳ㄷ㔲ㄸ㌰搳晥㕥㠰㈱㐲昵〰㑢摤㥦敡㤸愱慥收扣㝣搲㔴ㅢ㠸ㄳ㘸愹ㅡ〲つ晥扡〰㙤愸昲㈸〶敤愸扥㌷㑤㝥攷挸戵て㕡㌳㙤〴㍣㠶㜹㐰㝢搴㘴攳㠲昶㠸搹攰扣改㐷㘰㌷㐴㤲搰㐶㘳散㠰挶㔴づ〹敤㘱㜸㔸搰挶㄰㐳ㄴ㑤〶㌴收㜷昸挶ㄹㄸ攴〶昷㠰㠹挱㤸㍢ㄳ愸㡥㔹敡〸搵ㄳつ昵㔴㐲扢挷㔴ㅢ搰㈶愳愵㙡㑦㘸昰搷〵㘸㝢㈹㡦㘲搰㜰㈰〵㡦㑤敤ㅦ㐶㈶挰㘳㤸〷戴㍢㑣㌶㉥㘸户㥢つ捥ㅢ㠵〴㈶㈲㤲㠴㌶ㄳ㘳〷㌴㘶㙣㐸㘸户挱挳㠲㌶㥢ㄸ㘶愰挹㠰挶㌴づ摦扥〶〶㙣㜰㜱㜱㤳㠹挱㠰㔶㐳昵㑣㑢㍤㥤敡㜹㠶扡㥡敡敢㑣戵〱㙤㍦戴㔴搵㐰㠳扦㉥㐰㥢慢㍣㡡㐱㌳扦㉢㍣㜸昰慦挷㑦晡攱扡扦㡥ㄱ〷挲㘳㤸〷戴つ㈶ㅢㄷ戴慢捣〶攷捤㐵〲〷㈳㤲㠴㜶㌰挶づ㘸㘹搴㈵戴㉢攱㘱㐱慢㈵㠶ㅣ㥡っ㘸捣搶昰愵つっ㜲㉦㜵㤹㠹挱㠰㤶愵㕡户搴㔹慡㜵㐳㍤㤱㝢挰㡢㑣戵〱㙤〱㕡慡ㄶ㐱㠳扦㉥㐰慢㔷ㅥ挵愰㈱㥡㝣㔸晢戴ㄶ㜸っ㠳挹戹㑦㍢搷㘴攳㠲戶搶㙣㜰摥㤰㈴戰ㄸ㤱㈴戴〶㡣ㅤ搰㤸㝦㈱愱㥤〳てぢ㕡ㄳ㌱ㅣ㡤㈶〳ㅡ㤳㌲㝣㐷ㄸㄸ攴㈷慦㌳㑣っ〶戴ㄶ慡㡦戱搴㐷㔱扤搸㔰〳㕡㐴㥣㙡慡つ㘸㑢搱㔲戵ㄲㅡ晣㜵〱摡㉡攵㔱っ㥡敢㜳摡㙡㜸っ昳㠰㜶㠲挹挶〵㙤㤵搹攰扣㠹㐹攰㜴㐴㤲搰㡥挱搸〱㡤㘹ㄶㄲ摡昱昰戰愰慤㈰㠶戵㘸㌲愰㌱昷挲㜷㥣㠱〱敦㥥㜱昱愷〲っ㉢愹㍥搷㔲慦愱晡〴㐳㉤㌷收㈳㑤戵㠱昸㈴戴㔴㕤っつ晥扡〰敤ㄲ攵搱ㄹ㌴㙢昳㕣て㡦㘱ㅥ搰ㄶ㥢㙣㕣搰㕡捤〶攷㡤㑦〲ㅢ㄰㐹㐲㍢ㅤ㘳〷㌴㘶㔳㐸㘸捤昰戰愰㥤㐹っ㌷愰挹㠰挶ㄴぢ摦搹〶㠶〹摣攰ㅡ㑤っ挶摣㔹㐳昵㡤㤶晡㝡慡捦㌵搴㜲㘳㍥捣㔴ㅢ搰捥㐷㑢搵㐶㘸昰搷〵㘸户㉢㡦㘲搰收㥦戹㜵㙥挸〹㐷㍦㘸㙤㥥昷挲㘳㤸〷㌴摤㘴攳㠲㤶㌳ㅢ㥣㌷㑢〹摣㡦㐸ㄲ摡愵ㄸ㍢愰㍤㠴扡㠴㤶㠱㠷〵敤㜲㘲㜸〴㑤〶㌴㘶㔲昸慥㌰㌰㑣攳〶㜷㠸㠹挱㠰戶㥥敡㐷㉤昵㈶慡㌷ㄸ㙡戹㌱ㅦ㘰慡つ㘸搷愰愵敡㈹㘸昰搷〵㘸㑦㉢㡦㘲搰㕣㥢攷㘶㜸っ昳㠰㌶捦㘴攳㠲㌶搷㙣㜰摥㘰㈵昰㈲㈲㐹㘸㌷㘲散㠰挶摣〸〹㙤づ㍣㉣㘸㌷ㄳ挳敢㘸㌲愰㌱㘱挲㜷慢つ挳慣〲っㅢ愹㝥挳㔲扦㐶昵ㅤ㠶㝡ㄲㄱ㑦㌳搵〶攲㍢搱㔲搵〶つ晥扡〰敤㍤攵昱扢愱㝤〲㡦㘱ㅥ搰㈶㥡㙣㕣搰慡捤〶攷㑤㔹〲㥦㈱㤲㠴㜶㍦挶づ㘸㑣㠱㤰搰挶挳挳㠲昶㈰㌱㝣㡢㈶〳ㅡ昳㈲㝣てㄹㄸ㈶㜳昳摣扢〰挳㈶慡晦㙤愹扦愱晡㔱㐳㉤㌷捦㍤㑣戵㌱搳ㅥ㐷㑢搵捦搰攰慦ぢ搰㝥㔱ㅥㅤ㐳戳ㅤ㥥㉣挳ㄷ攸㘱ㅥ搰㘲㈶ㅢㄷ戴愸搹攰扣㤱㑢愰〲㤱㈴戴㘷㌰㜶㐰㘳愶㠳㠴ㄶ㠶㠷〵敤㔹㘲攸㠱㈶〳ㅡ搳ㅦ㝣捦㈹っ昸戸㍡慡〰挳㘶慡㝢㕡敡敥㔴扦㘸愸㈷昲挳敤慥愶摡㤸㘹㉦愳愵慡て㌴㕤㠳挶挴〶改㔱っㅡ昰挸㠷昵㡤愰㍦㍣扣愰つ㌳搹戸愰つ㌵ㅢ㥣㌷㝦〹っ㐰㈴〹敤つ㡣ㅤ搰㤸搰㈰愱つ㠶㠷〵敤㉤㘲ㄸ㡡㈶〳ㅡ戳ㅣ㝣敦ㄸㄸ攴摣搹搱挴㘰捣㥤㌶慡㠷㔹敡㈱㔴扦㙦愸戱㜹〶挵昶愶摡㠰昶〱㕡慡㐶㐰搳㌵㘸㈳㤵㐷㌱㘸㙡㥦㘶扤ㄱ㐴攰攱〵慤㥦挹挶〵慤慦搹攰扣㘱㑣㈰㠶㐸ㄲ摡㘷ㄸ㍢愰㌱㙦㐱㐲敢つてぢ摡ㄷ挴挰ㅣ〳〳ㅡ㤳ㄹ㝣㕦ㄹㄸ攴慥扤㤷㠹挱㠰昶つ搵愳㉤昵㥥㔴晦摢㔰㘳㘳挶昱㌴㔳㙤㐰晢ㅥ㉤㔵ㄳ愰改ㅡ戴㙡攵搱ㄹ㌴敢㜸摡㜴㜸㜸㐱慢㌰搹戸愰㤵㥢つ捥㥢捣〴㘶㈲㤲㠴昶㉢挶づ㘸㑣㑦㤰搰㑡攱㘱㐱摢㐲っ㑣ㄲ㌰愰㌱㘷挱㈷㉡㔱㡣ㅥ㡡㡦ㅣㄱ昱摢昷挶昱㌴〳㐳ㄹ㕡挴㍣㑢㕤㐳㜵㠵愱㤶㠸㝦㌲搵〶攲㙥㘸愹㍡㄰㥡慥㐱㘳㌶㠲昴昸摤搰戲昰昰㠲昶㙦っ挷晢㜸㥡搹攰扣㌱㑤㐰㐷㈴〹慤㈷挶づ㘸捣㐲㤰搰扥㠶㠷〵慤㡡ㄸ㤸〶㘰㐰㘳㙡㠲㙦㉢ㅢ㠶捦ぢ㌰昴愱扡挱㔲㉦愲扡㥦愱挶㜷捦㠸昸搸㔴ㅢ㠸户㐱㑢㔵ぢ㌴㕤㠳挶愴㠳慥㐱㍢ちㅥ㕥搰摥㌷搹戸㘶摡㝢㘶㠳昳㘶㌶㠱㘳㄰㐹㐲ㅢ㠰戱〳ㅡ㤳つ㈴戴㜷攱㘱㐱摢㠹ㄸ㜸捡摦㠰挶っ〴摦㈰〳〳昶㔲㈹昱㘶〱㠶㈱㔴㥦㘰愹㔷㔲㍤捣㔰㘳愶愵挴慢愶摡㤸㘹㍢愳愵㙡㌵㌴㕤㠳挶摣㠲づ愱戹捥ㄱ慣㠱㠷ㄷ戴ㄷ㑤㌶㉥㘸㉦㤸つ捥ㅢ攰〴捥㐵㈴〹㙤㌷㡣ㅤ搰㤸㔳㈰愱㍤ててぢ摡敥挴挰㌳晢〶㌴㈶ㅡ昸㐲〶㠶㈹㝣㍦晣扢㠹挱㤸㍢ㄱ慡㉦戵搴ㄷ㔳ㅤ㌳搴昲㐰搲㤳愶摡㠰㤶㐰㑢搵㝡㘸扡〶㡤㈹〴ㅤ㐲㌳㡦㜲戴ㅦㅡ扡ㅥㅥ㕥搰ㅥ㌵搹戸愰㍤㘲㌶戸㙥㥡㜳㈳㈲㜵㜶搳ㅣ㕥㠰㐲㙦㤱㌷㜶愹挲扢㜸㐵㥥ㄷ㉥攸㥥㌷捣㑣ㄴ挰㐵㌳敡敡敢攵昵㈶㝡攰ㅥㄷ捤㡢昴收ㄹ戸㤵ぢ敥㙣㔱㔳搷㘰㕥挶〰户㜸攱㉤〳搴㕤ㄴ㌴㔹愳戳㉦㍦扢ㄹ户㔵攸㤶㥦摡㠲㕢昰攴㉡ㅢ昶㐹户戶敡捤㡤晦ぢ㌷挰挰ㄵ㐰㜸挵㐴㍣㡣㕢㕦㜸㕥㝣㠳㔷搵昰㍣㈹㉦㠹㡤㙡攷㌱〳㌷㘷㘱昶㐳㈹㙦㡤昱㥦摤㡤挷㌷ㅡ㔳㑣㕤㜹㍥㘷扢搹㑢戹㜸ㄸ慢搸挸㥡㍤戶㘴ぢ㠷捣昳晤摡ㄸ㑥搶戱㈸捡㜰攱〹㤹慤㠳挲慦㡤㠳㐵㕥㠴㐵ㄶ㈵ㄵ捣挵㜰扥㌸㕥づ㠵ㄷ慤㉢愹㔸㕡㤷㙢㕤攸㕢愸搷㉤㔸搸㡡换㥥㜴攷㉢㔶㡦昲㡤㜰敤㈸㤵㠱㥢㐶户㠶摡㜴㜳㜳㝡㜹㘵㐳㙤扤摥戸愰㜵㘱㘵敤ㄲ㘴㙥攰㈶㌵㜸戳慣慣慣搴㈶㘰㍣散㡡㑦挱㤴〳㐶搵慡㑤㉢㌳ㄹ挴晤戰㜰戶㙡㐴㔰㉥敥昱㝣戹㤳昹扡昸㜲摢㕦敡㔴㥡㜸扤ㄹ攳愵ち㥥摤攷换㔵て戱〹ㄵ搹摤㜴㈸攵〰搰㈴㜸愲㕥㕡㘷㤸㔶搹昲っ慣戶㐱摣收㌹㠸搹散戱㜰㄰晢㍡〶挱戳攵〵㠳搸慣扡慢戱㜷挷ㄳ摦㜲㄰㜳㑤慢㈴昱㠶㌹〸摦㍣㔸扤㈷挳㜵㥥〳摢て㝡摦晥㈸ち㈷挳ㅦ㘱戱ㄳ攲㔹改㠲挱戵愹㘱ㅣ〸愵㐵㠸㈷㤸攵攰づ㌲慤戲攵㌳㜳㜰ㅡ〷㔷㉥慥昴ㅣ㐸㉤㝢攴㐰摡㔷㔳㥡㈶摢㙡晡挲㌹㠸㙦㔴㜷㔹㈸搹㤵散㡥愷㘵攵㈰㜲愶㔵ㄲ晡㔵つ挲㤸㉢ㄷ㜹づ㘲〱㝢㉣㕣㑤㜵㡥㐱昰摣㘸〱㠹㌲捣㔷搹摤㈲㝢㜷摤㤴戵摥戴捡愱昵㠴搵㌶㔷捥昱ㅣ㐴㤳㝢㄰㐷㌸〶㔱㠵㌸〵㠳攸愳扡㙢戱㜷户㡤戲戶㥡㔶㐹㘲㐰攱㈰㑥昵ㅣ挴㔲昷㈰㤶㍢〶戱㤳㜳㄰㐳㔴㜷㐷搹〷戱戳戲ㅥ㙤ㅦ挴㙥㠵㠳㌸摥㜳㄰㉢摣㠳㌸捥㌱㠸摤㥤㠳㠸愸敥㔶摡扢㑢㈸敢㉡搳㉡㔷挷攸挲㐱ㅣ改㌹㠸㤳摣㠳㌸挵㌱㠸㌱捥㐱㑣㔰摤慤戶て㘲戲戲㥥㘶ㅦ挴㑣㌵〸㘳敢㘸昶ㅣ挴㤹散戱㜰敢㌸摢㌱㠸搹捥㐱搴愸敥搶搸〷戱㥦戲慥戵て攲㘰㌵〸㘳敢㌸捣㜳㄰攷戳挷挲慤攳㐲挷㈰㙡㥤㠳挸慡敥㉥戶て㘲㠱戲㕥㘲ㅦ㐴㐳攱㈰㌲㥥㠳戸摣㍤㠸㉢ㅣ㠳㘸㜲づ愲㐵㜵户摥㍥㠸愵捡㝡㤵㝤㄰挷愸㐱ㄸ慢攳〰捦㐱㕣挳ㅥぢ㔷挷戵㡥㐱慣㜰づ㘲愵敡敥㝡㝢㜷㈷㈹敢つ愶㔵㙥愲愷慢㐱ㄸ慢㘳㡥攷㈰㙥㘶㡦㠵慢攳㔶挷㈰捥㜴づ㘲㡤敡㙥愳㝤㄰攷㉢敢敤昶㐱㕣慡〶㘱㤰㤸收㌹㠸㍢搹㘳㈱㠹扢ㅤ㠳戸摣㌹㠸昵慡扢㝢敤㠳戸㐶㔹敦戳て攲㐶㌵〸㠳挴㜸捦㐱㍣挸ㅥぢ㐹㍣攴ㄸ挴捤捥㐱㙣㔴摤㙤戲㜷㜷愷戲㍥㘲㕡攵㝥攲晥挲㐱散攱㌹㠸挷摤㠳㜸挲㌱㠸〷㥤㠳搸愴扡㝢捡摥摤攳捡晡戴㘹㤵㜳攲㤹挲㐱㠴㍤〷昱慣㝢㄰捦㌹〶昱慣㜳㄰㥢㔵㜷㥢敤摤扤慣慣㉦㤸㔶㐹攲㡤挲㐱散敡㌹㠸㤷摤㠳㜸挵㌱㠸户㥣㠳㘸㔳摤扤㘶ㅦ挴〷捡晡扡㝤㄰㥦ㄵづ㘲戰攷㈰摥㜲て攲ㅤ挷㈰扥㜰づ攲ㅢ搵㕤㥢㝤㄰摦㉢敢㝢昶㐱晣㕡㌸㠸敤㍤〷昱㠱㝢㄰ㅦ㌹〶戱挵㌹㠸㌲〸攴攷㠹㑦散摤㜵㔳搶㑦㑤慢㥣ㄳ㍣㠰㘲晢㍣搱摢㜳㄰㕦㐰攴搸㍡扥愲挹昶挹慡ち昵挲捦ㄳ㌰挸㐱㝣㠳〵戹收昹挱㙣ㅢ㘵晤搶戴捡㤶〱愸挸㐱ㄸ晢〹扦攷㈰扥㠷挸戱㥦昸㤱㈶摢㈰㜶㐲扤㘰㄰㐳㘰㤰㠳昸ㄹぢ散㑡㜶户戳戲晥㘲㕡㈵〹㝥挱户㤱㈸昵ㅣ挴ㄶ㠸ㅣ㈴〴敥㝤㘷ㅦ挴敥㤰ㄴっ㈲〲㠳ㅣ㐴ㄹ㤴搶㈰ㄲ捡㕡㙥㕡㌹㠸㡡㌱戰晥敥慦㝤昴攸㠳㉦挸昵㝡㤶户收ㅣ㡦ㅢ㍣㡥愸挷搷户摦㜱㍦捤ち㜴㉡挶愱㌳挶搰㝣慣㘱㠱捦慡〹愶戵㤲摦戱慡慡㔵㑤㤲㥢㡣ㅡ㠷愸㜵愳挷㔴戳㑤慢戴晢㑦户㝢㔴捤㔰㌵㐶ㄳ戳㔱㤳晥ㅡ㍤昶㔵晥㝥扢㝦㡤摤愳㙡慥慡挹晥昷㔳晥摤改昱㐷攵摦挳敥㝦愰摤愳敡㈰㔵㤳晤搷㉡晦㥥昴㐸㉢晦㕥㜶晦慣摤愳㉡愷㙡戲晦〵捡扦㡡ㅥ㜵捡㍦㘰昷㕦㘴昷愸慡㔷㌵搹㝦㤳昲摦㡡ㅥ㐷㈸晦摥㜶晦ㄶ扢㐷㔵慢慡挹晥㤷㉡晦㍥昴㔸慥晣晢摡晤㡦㔲ㅥ㜲晤ㅤ慤㙡搲㝦㠵昲敦㐷㡦攳㤴晦搶㜶晦㤵㜶㡦慡㔵慡㈶挷㝦㤲昲摦㠶ㅥ愷㈸晦㙤敤晥慢㤵〷㝢慣㍡㑤搵愴晦㤹捡㝦㍢㝡㥣慤晣户户晢慦㔱ㅥ搲㝦慤慡㐹晦昳㤵㝦㝦㝡㕣愸晣㜷戰晢㕦慣㍣愴晦㈵慡㈶晤㉦㔷晥〳攸㜱㠵昲摦搱敥扦㕥㜹㐸晦慢㔴㑤晡㕦愳晣㜷愲挷戵捡㝦愰摤晦㝡扢㐷搵つ慡挶㘸攲㘶攵㍦㠸ㅥ户㉡晦挱㜶晦㡤捡㠳㍤㔶摤慥㙡搲晦㑥攵㍦㠴ㅥ㜷㉢晦愱㜶晦㝢㤵㠷昴扦㑦搵愴晦㠳捡㝦ㄸ㍤ㅥ㔲晥㝦戰晢㙦戲㝢㔴㍤愲㙡昲昵㍦慥晣㜷愶挷ㄳ捡㝦戸摤晦㈹扢㐷搵搳慡㈶晢㝦㔶昹敦㐲㡦攷㤴晦慥㜶晦捤㜶㡦慡ㄷ㔴㑤昶晦戲昲ㅦ㐱㡦㔷㤴晦㐸扢晦㙢捡㠳㍤㔶扤慥㙡搲晦㉤攵扦ㅢ㍤摥㔱晥愳散晥㙤捡㐳晡扦愷㙡搲晦〳攵扦㍢㍤㍥㔲晥㐱扢晦㈷㜶㡦慡㑦㔵㑤扥晥㉦㤴㝦㠸ㅥ㕦㈹晦戰摤晦ㅢ扢㐷搵户慡㈶晢晦㕥昹㐷攸昱愳昲㡦摡晤㝦戶㝢㔴晤愲㙡戲晦㉤捡㍦㐶て扥㜳挹晤㝦摣敥捦㜷㈹㕡㡤晤㍦摦㥤㘴㑤晡换户つ戴㘹〹㤸搵㈳挰户て㜹㡣㍣㠹〵ㅣ㈳㤷㙦づ㉥ㄵ摦㈴愴㙡て㐳㈵摦〲㕣㉡扥ㄵ㐸搵㕥㠶㑡敥攸愹ㅡ㡤扡㝡〴戸挳㤷慡扤つ㤵摣㥤扢㔴摣慤㑢搵㔸㐳㈵㜷摡㔴ㄵ㡣㥥㍢㙦愹ㅡ㙦愸攴慥搹愵攲㉥㕡慡慡つ㤵摣〱扢㔴摣ㄱ㑢搵㈴㐳㈵㜷戳㉥ㄵ㜷户㔲㌵挵㔰挹㥤愹㑢挵㥤慡㔴㑤㌳㔴㜲㤷㐹㔵〱〹敥㍡愵㙡㠶愱㤲㍢㐶㔷㉣敥㈰愵㙡㤶愱㤲扢㍦㤷㡡扢㐱愹摡挷㔰挹㥤㥣慢㐷敥散愴㙡㡥愱㤲扢㌲㔷㉣敥搲愴㙡慥愱㤲㍢㉣㔷㉣敥戸愴㙡扥愱㤲扢㈵㔷㉣敥㥥愴㙡㝦㐳㈵㜷㍥㉥ㄵ㜷㐲㔲㜵㠰愱㤲扢ㄸ㤷㡡扢ㅡ愹㍡挸㔰挹ㅤ㠹㑢挵ㅤ㡡㔴ㅤ㘲愸攴敥挲愵攲㙥㐳慡づ㌵㔴㜲愷攰㔲㜱攷㈰㔵ㄹ㐳㈵㌷㝤㤷㡡扢〰愹捡ㄹ㉡戹㠱㔳㔵戰戶戹愱㑢㔵摥㔰挹捤搸ㄵ㡢㥢戳㔴㉤㤴慡㠰㥡敥㠲摢愷㍣㜹㜵晥㜷挶挹慢昱昰慤挴慤㜷戹㐹捡㠶昳ㅣつ摣ち㘵挳戹㠵つ〱㌵㉣挱㉤㔰㉡搶ㄶ㉡〴㌷㍡搹戰挶搱挰敤㑣㌶㥣攳㘸攰愶㈵ㅢ捥㜶㌴㜰㙢㤲つ㘷㌹ㅡ戸〱挹㠶㌳ㅤつ摣㘶㘴挳ㄹ㡥〶㙥㈶戲攱㜴㐷〳户っ搹㜰㥡愳㠱ㅢ㠳㙣㔸敤㘸攰晣㤷つ愷㍡ㅡ㌸攵㘵挳㈹㡥〶捥㜲搹㜰戲愳㠱ㄳ㕢㌶㥣攴㘸攰㕣㤶つ㈷㍡ㅡ㌸㝤㘵挳〹㡥〶捥㔸搹戰捡搱挰㐹㉡ㅢ㔶㍡ㅡ㌸㉦㘵挳昱㡥〶㑥㐵搹㜰㥣愳㠱戳㑦㌶ㅣ敢㘸攰㠴㤳つ㉢ちㅢ扡晦㍦㥡㜷换㤵</t>
  </si>
  <si>
    <t>㜸〱捤㥤〷㜸摣㔴昶昶㝤㕤㈶搶㈴挱㐳ち㉤㤴㔴㕡㐲㤸㕥㠰㔴㍢扤〰㜱〲扢㌴愳㤹搱㄰㈷㉥挱㜶ㅡㅤㄲ㙡攸扤户搰㤶㕥㤷づ㝦〸㘵㤷扡戴㘵改ぢ㠶愵㜷㔸㔸敡昷扥㔷扡戲㐶搲搸㌱散昷㍣㍢昱摣攸㥥晢㥥愳㌳㍦㘹㌴ㅡ改㡣㔴㈶捡捡捡㝥挵㠳晦昳㔱挹㠹捤敢㔷戶㜷ㄸ捤㘳㙢㕢㥢㥡㡣㕣㐷㘳㙢㑢晢搸㐹㙤㙤晡捡搹㡤敤ㅤㄵ㄰〴ㅡㅡ㌱摥㕥搵搰摥㜸㤰㔱摤戰捣㘸㙢㠷愸慡慣慣扡㕡㉢挷昸愶搶㌳愴㍡ㅡ扤戴㑡㌶㔰㤵㘹〱㌶㝤搸㔴戳搱搸〴搹昴㘵搳㡦㑤㝦㌶ㅢ戰愹㘱ㄳ㘲戳㈱㥢〱㙣〶戲ㄹ挴㘶㌰㥢㡤搸㙣捣㘶ㄳ㌶㥣扦戶ㄹ㥢㈱㘸晡㙤㡥㘶㝥敤攴㕤戳㡢昰㙡敡㍢㕡摢㡣㌱㐳昷㌰㜳ㅥㄷ㠹㡣㡤㡣㡤㈷㈲搱戱攱㌱㐳㙢㤷㌶㜵㉣㙤㌳挶戵ㄸ㑢㍢摡昴愶㌱㐳㜷㕢㥡㙤㙡捣捤㌲㔶捥㙦㕤㙣戴㡣㌳戲攱㔸㔶㡦愷㈳昱㐴愲㤰挹愴晢㙤㠱挸㜳㙢㈷敦搶㘶ㄴ摡晦㕢㌱户㘴捣㕤㙢㈷㡦㥤㙢㜴晣户㘲㙥㠵㤸〸㔹搷摡慣㌷戶晣㤷㠲㔶㜱㤹㈶敡㡣㕣㈳ㄷ扥㘱戴㌵戶ㅣ㌰ㄶ㘹ㄷ㠱㐶㉦㌵㜶㔲㝢晢搲收㈵㕣㡦㙡㡤愶愶㜹㐶㐱㉥昴收扡昶㡥摤昴戶收昶㝥捤攴㘷戴ㄹ㉤㌹愳㝤㠳收㈹㉢㜲㐶㤳㈵㙣慦㙥摥㐳㙦㥢慢㌷ㅢ㤵㥣愸㘹㌶㤷攱㡣扣搱搲搱搸戱戲㝦昳㠲㜶㘳㥥摥㜲㠰㐱㐹㔵昳戴愵㡤㜹㔱㔹㠹扦戲㡡㙤晣㌲㤳ぢち昹㌴搷㉥搴摢㍡㘴㡦㡢㌰攲愷㜵慣㉥昲㔵ㄴ攵挵㔵㙡愸换㡢换慣扥戱㜹㤶搱搶㘲㌴㜱㈶㕣㤲愳㕤㈲〹挸㕣づ㌶㈹昵㜲戸㤴㐴㕦敢捤挷搷挲戹〴㠶愲ㄹ㌳户戵慤ㄹ㉢攴ㅣ㐳㙦ㄹㄷㅥㅢ㠹㡥愹敦挸搷ㄹ换㌰ㅤ捥㘴ㄲ攱㔴㌴ㅤ㡤㠶㤳昱㐸㉡ㅣ换㘸挳攰愱つ愷敦〸㌴ㄵ戵改㤴㌶㤲愶㔱㘸㐴攵慢㜸扢㍢㘷挲户㕣㜹㠳㕥摥㤰㉤㙦挸㤵㌷攴换ㅢ㡣昲㠶㐲㜹挳〱攵つぢ换ㅢㅡ换ㅢㄶ㤵㌷㉣㠶㐶㍤慡晢昴㈹户ㅥ挳㕦扥㌵㜰攸ㅢ㠳㘶摥戰㘸捤挶戳敦扣散㌰挱㜷戸摣㐰㙣㠳㠹摥㈵扤㉤㍣戴敤搰〴戶㘷㤰㍡㈴㍤㥡愶㌱㘸㠴㜸〱㐹㌳昱晦㍢㘵㤳换㌶ㅥ㜱摣㥣ㅢ戵㠵㘷㌷㙦㝡㙦㠳攰收㐴捥㜱㉣㈶挶ㄵ㘳ち㈷㈳挹㈴㠸愴㌳㠹㔴㍡ㄵ㑢愵攲づ㙣攱㐸㈲ㄱ换㠴ㄳ攱㘴㈲ㄳ㐹㈴ㄳ戱戴戶㈳攷ㄷ㐶ㄳ㠸㌰敡㤴㔴㕣㡢搲ㄴ㐳㈳挴㔳㔶ち㘳㜶㝦改㌰敤㥥敦㘷慥摡㙣收㠷慢㔷㉣敦㉦戸㌱㤳㈹㈴㌰㌱摥㤹挲づ㔸㍣㤱㜰㌴㥤㑣㐵搲改㘸㌲ㅥ㑥㘵ㄲ改愲ㅣ㘲戱㐸㉣㥣㡡㈷㌲㤹㌰戲捣挴戴㈴㘷㤸㐲ㄳ㐸㌳散昴㔴㔲换搰戴ㄳㅡ㈱ㅥ戵㜲㌸敥挰搵摦扥㜵攰晤ㄳ敦扣愳攱愵慦㘶慥㡣〸㙥㑢㘵づ扢㘰愲㈸〷愴㠰ㄷㄹ㐹㘴攲㤹㘴㉡㠹㐷㈴㤹㜰㜱㠸㈷愲昱㜰ㅡ㐳〹挸愲ㄱ㙤ㅣ㘷㌸ㅥ㑤㘰〲挳搶愶ㄳ摡㐴㥡㈶愱ㄱ攲〱㉢㠷㈳敥㌸昵㥡㘳㉦搹慤敥慥㘹㑢㑦晤收搵㜳慦ㄷ㝣㔷换ㅣ㙡㌱搱扢㠵㕦挷昰㔳搰〴愶㌲挸㔴㉣晣㘹㌴㑤㐷㈳挴㥤搶ㅣ㥦搰㤶晣㜸㔰攱慥摡㡢ㅡ搷慤扢㙤晥挳㜳〴㍦㌷攴ㅣ㘷㘲愲㜷㜳㥣挵昰戳搱〴收㌰挸ㄴ捣㜱㉥㑤扢愲ㄱ攲㘶㙢㡥㙤敦㈷挶摦㜱㜴摤㥣㜳㕥㝢扢㝡昵晣戱㘳〴㍦愴攴ㅣ㜷挷挴敦㕣摤收㜱㝥昵㘸〲昳ㄹ㜵㉡㔶户〵㌴敤㠱㐶㠸㍦㔹㈹捣㝡昷晤敦㥦ㄹ戵捤搴戵ㅦ戵㠴㜲戵㝤㙦ㄵ㝤㈹挶㌳昰〷㌴㐵㡢晡㌷慣㙥㝦㐴っ㙤㉦㐶摢ㅢつ㜲㐸㙡晢搰戴㉦ㅡ㈱㉥户㜲ㄸ㌶㜱㘶摤搳㡢捥㥢㜹摣㌹㐷㍤搶晦挸て晦㉣昸〹㉤㜳㘸挰挴敦挴戰㍦㐲㘸㍡㥡㐰ㄶ㑤挵㉣㘰挸搱㤴㐷㈳挴〵㔶ち敦晥戴昹㠹攷敤㝢攴昴扢慦戸晥攸㝦㝤扢攴摦㠲晢〷㌲㠵〲㈶㡡㌰晣㠶㌵晥〰捥㜰㈱㥡㐰㈳挳捥挴ㅡ扦㠸愶挵㘸㠴㌸搳捡攱慢攸ㄱ攵攵ぢ㤷捤戸昶挱㑢慥戹改搴㠹㌷ぢ敥㥥挸ㅣ㥡㌱昱㝢㜳㘸攱っ㕢搱〴㤶㌰散ㄴ攴㜰㈰㑤㙤㘸㠴㌸挹捡攱㡢〷收㐵㐶㙦㜵换㤴戳挷㕦摢晦昰㤱攷ㅤ㉥戸㜷㈴㜳攸挰挴敦捤㘱㈹㘷戸っ㑤㘰㌹挳㑥㐳づ㉢㘸㕡㠹㐶㠸㘳慣ㅣ㔶㑥搸㜰攱㠰㙢戶㥦㜸捥戹㌷愶ㄳ㘷扣㜹㡣攰捥㤹捣攱㘰㑣昴敥㝤㜸〸挳ㅦ㡡㈶㜰ㄸ㠳捣挶晢昰㜰㥡㡥㐰㈳挴攱搶ㅣ戵㐷㥡晥㝡攱㐷搷㑣戹㈹㝥搷搶㕦摤㜹攰〸挱㍤㐱㌹挷愳㌰㌱挱扤捤つ㘳㝢ㅡ捦挴㘳戱㐴㉡ㄲ㑤愵愲愹㠴㜳愳ㅢ㑢挷挳㤱㜴㉡ㅥ捥㈴愳昱㘸㈲㥣搱㔶㈱㠸戶ㅡ㑤攰㘸挶㥤㥥㑡㙢挷搰㜴㉣ㅡ㈱㔶㔸㐹㍣戵攳搵㝢㝦㡥捤敤㘹晦昷㑤搹ㄷ㤹摡て〵昷㐴㘵ㄲ挷㘳攲昷愲㍦㠱㌳㕣㠳㈶㜰㈲挳㑥〵晡㤳㘸㍡ㄹ㡤㄰〷㕡㌹扣ㄷ捣晤㜰搸摦㈲戳㉦㕤㝢㜷㍡㜰㐴攵搷㠲㍢挲㌲㠷㔳㌱㔱㤴挳㙦搸ㅡ㥣挶ㄹ㥥㡥㈶㜰〶挳捥挶搶攰㑣㥡捥㐲㈳挴㈲㉢㠷つ㍥㥦㍤攰搳㔷㑥㥢㜹晢攲摤㑥捥㝤㝡㜱㍦挱晤㜰㤹挳㌹㤸攸摤攲㍦㤷攱捦㐳ㄳ㌸㥦㐱㘶㘱昱㕦㐰搳㠵㘸㠴挸㔹㜳晣愸昱愰㜳㍥㌳晡㑣㌹昶㡥扦捣㝤㜲扢搷户ㄲ㠳㈹挶㌳㜰㌱㥡摥捤昱ㄲ㜸㘸㤷搲昷㌲㌴ㄵ㌳㌰挷换㘹㕡㡢㐶㠸㝤慣㌹慥摥㝣收昹ㅦ搷摤㌷昱昴㘰㌰戶㙤挵攸㙤〴扦㘱挸㌹㕥㠹㠹摥捤昱㉡㠶扦ㅡ㑤攰ㅡ〶㤹㠹㌹晥㠹愶㙢搱〸戱挰㥡攳㤹愷㡣捥敦㌸㝥攴挴㤳㡤㤷㉢㌷㝤㘵收㠵㠲㕦㘷攴ㅣ慦挷㐴搱㤲晤つㅢ戸ㅢ㌸挳ㅢ搱〴㙥㘲搸改㔸扢㙥愶改ㄶ㌴㐲捣戵㜲戸㜷㝣捤ㄳ㐳捦㑤㑤戹晡搹晢晥戲攰慣㐵㌳挵㈶ㄴ攳ㄹ戸つ㑤敦㕥昵敤昰搰敥愰敦㥦搱㘰㔳㤲搲敥愴改㉥㌴㐲㑣戳收戸㈸戳㘸慦挰愵捦捣戹㌴搸昰㜳㕦敤散ㅦ挵愶ㄴ攳ㄹ戸〷捤敦㝤搵昷㈲㠶㜶ㅦ愳摤㡦〶晢㤴〹敤〱㥡ㅥ㐴㈳挴㐴㉢㠷愵户㡥ㄸ昴搰㠲昶搹㔷扣昹搰昰㉢搶㕤㔲㄰㥢㔱㡣㘷攰㈱㌴扦㌷㠷㠷ㄱ㐳㕢挷㘸㡦愰挱ㅡ㥥搰ㅥ愵改㌱㌴㐲㘴慣ㅣ㜶㥥昳㡦ㄱて捥㙡㤸㜲晦㈹摦㕤昸挲㌷捦敤㈷㠶㔰㡣㘷攰㉦㘸㝥㙦づ㝦㐵っ敤〹㐶㝢ㄲつ搶昹㠴昶ㄴ㑤㑦愳ㄱ㈲㙡攵戰攰收㑦ㅡ挷摤昸昳挴㔳㉦㉣㕢晢㔳愸昵㤴㝥捦㘲㜸㜷敢敢㐸㕤㥢扥ㅣ㕦昰扡扥㍢攲ぢ㌳晦昵晣愵ㄹ摦㤹ぢ㠹㐲慡㄰㠹攴ㄳ㘱㍤愶㔷つ㐳搸昵晤㜶挶㑦㤶㝥㠵㍤ㅢ㕢昲慤换攵搷戵捤㈷敢敤㐶搷户户搱搶搸攴搶愵㉤昹昶㈱晥㠳昵ㅤ㝡㠷戱㤹㝢慣㉢㠸挷慤ㅥ㕦㘶㡤㜶㌹扦㉤摤㙥㝢攸㑤㑢㡤㐹㉢ㅡ捤攱㉤㕣挳昸㉡摢㥡㉤㍤㍡戵捤㌸搰ㅥ昵㘴㌴〹挷㕡㤶挹搸㥥㔷㘹づ㤹㜹つ慤㕤搸摡㙥戴挸昴㐶㌷敦搶㤸㕢㙣戴搵ㅢ㍣㔲㘳攴攵㑢ㅤ捣㈱敢晢昴攸㕤㕢昰㐲昱つ㌹㍦摣㘹㉤㑣㔹搱㘱戴攴㡤㍣昲㕤㘲戴㜵慣㥣慦㘷㥢㡣㡤㡡㈴收㍣㌱戰㘹㤱㜹㙡㙢㙥㘹㝢㙤㙢㑢㐷㕢㙢㔳昱挸愴晣㌲ㅤ摦攱昳㜳㕡昳〶扥㠲㔷昲㔱㈶捡㉡㉡㠴㈸摢摥敦㝢㌰攳戶㡦㤵ぢ挲戱㠸户挰㌲摦愴㜸戵ㅢ㍢て慦づ慦愲挹攰㍡㔹㍥戲㠷㘰㌲㉥挳㙣㔷㕡攸㜸㑤㍣慣㐵昵戶愵搵㌲㐷㝢挹晤晦ㄵ㤷㤷て戴㕥晤㤴㘵㌸捥㌱㕤㙦挹㌷ㄹ㙤摤ㅥ㤴ㄳ捣㐸晢ㅢ㥡慡ㅤ昱㙥㉥㐹慦ㄲち戱㐲慣慣㕡摥㤸敦㔸ㄸ㔸㘸㌴ㅥ戰㤰晢㡤㌸㜰㔷㕤㑤戴㥥㠷昶㍣㑣摡ぢ㙣㕥㐴ㄳっ㤶〵㕥愲㈸㄰搴晥㙥昶慢㠶攳晦摥ㅦ㐱㈹㠷㤷㈶㡦搸攰昰㕡㝢㔵昳搴搶戶昶㡡ち扦㔷㌹㕤㙦㕦搸挱搵戳晢㐱挶㝢㤹捤㍦搰㔴㡤㐴搳攳〱㥡ㅡ㠸㉡㜹ㅣ慡㝦㜳㥤㔱搰㜱昴㑦扥扢㠵㕥搵㙣ㅥ㔰慡㌳摡㜳ㅡ㡦㍣捤挰㝢㘵㐵〰㔳㜸昳昷㙢收摡㙦慣攸愸搳㍢昴㍥捤㌸㠶㠵愵愴㐱㌴㕡㝡㤹㔳昴散㉦㙤捡㍢㘸昵㄰㈱㈴㈷ㅤ㔱晡㑡㠳ㄹ〹㙦ㅣ扣㕦捡㉡慣戶晢ㄷ㠱摣户挴㡢〸戸㔷昴攲㘳㔱㌸㐴㤶㥦㘶戴捣㕦戹挴㘸愷扣㍡搰㉤㑡昷摢㡢挱㜶捤㘵ㄷ㜴㌴㌶戵㡦㐵愶搳摡㕡㤷㉥昹㙦挶㘱㉣敤ㄵ㌴敡㔱戵㌵搶攲昵㝦㑤挰㔵搶㘷ㄹ㤷㑤㐳㐳㔹㌵愳搱愲㡤㘰挳戵ㄵ挱㝥挵㝦昲愱扤㠱晦㠲摤㡤㔵㡤㠲愲㌷挷敤慡愰敦搷っ㐲昳摢っ㜹㈴戲㕡㜶㐰扢㝦昳㥥慤㙤㡢戳慤慤㡢戹㍥㙤㈰㝢敤ぢつ愳㠳㐷昷晡㕡㐷㌳攵㔱㑢㈱㉡㉡㡡㡥捡㌹づ〳㙥㠵昸㠱户搱昴㥦搴搴㌴㔴㐵㙣て扣〳㔳〵㡥㌳〶㍡㤹挰㡣挹㜳㠶㙥ㅢ搹㙥散㡡愶昶ㄵ㘲㜳扣㘲ㅥ㉦晢摥㜸晣愰挷昷晣挷散慢㥥摦愴扥㕡㝦㘹㤵ㄸ㘲つ㜸づ摤㙤㡢ㄸ挳昰搴晥㠵㐶㙣ちㄹ户㈴㤸㉥㝥㘸ㅦ愰慦㝤挸收㈳㌴搸ㅥ㐸挲搸ㅣ㝣㘲㜶挵㜶昸㥦㥢〴敤㔳㌶㥦愱ㄱ愳搱昰つ愹㝤㡥㐶㍤㐴〸昱戹㥣攵戲摡ㅥ㘶敦戲晡ㅡ搶愰搶捤㤸ㄸ〳〵㤷㤷㐶㍥ㅡ㠹㘸愴㈱〲〸散ぢ愰捡ㅡ昰ㅣ㐹摣ㄱ㙥ㄲ挰㑦昴慦㠰捣ㅦ挰㉦㥣〷挱㘸㕣换ㅣ〰捡捤慥〸㘳㑣〲愸㠰㐱攳ㄹㄵㄱ㠵㐹〲愸㐲㑦㍤挴て扦㌸〰㐴㘰昶〲搰ㄸ㔳敢㘶㑣挴攰攷〷攰ぢ〴昷〵昰戹㌵攰㌹㡥㤹㐴愴㘱捣㘲〰㔳晥ㄴ㌲㝦〰㠳㌰慣つ㘶戳ㄱㅡ〷㠰㑤捣慥㐸㈱㠸〴戰㈹㐵㥢愱ㄱㄹ㤸㈴㠰㈱攸愹㠷㜸搷〹㈰つ戳ㄷ挰㔶㡣愹㜵㌳㈶㜶㠲㥦ㅦ㠰㔷㑢〱㜸挵ㅡ昰ㅣ㐴ㅤ㠷㐸挳㤸挵戶㑣昹攵㤲〰戶挷戰㌶㥡捤ㄸ㌴づ〰㘳捤慥ㄸ㡦㈰ㄲ挰㡥ㄴ㠵搱㠸㠹㌰㐹〰ㄱ昴搴㐳㍣攳〴㌰〱㘶㉦㠰〴㘳㙡摤㡣㠹㐹昰昳〳昰㐸㈹〰敢慣〱捦ㄱ摣㍡㐴ㅡ挶㉣挶㘳愶攲愱㤲〰㈶㘲㔸㥢挴㘶㌲ㅡ〷㠰㍡戳㉢愶㈰㠸〴㌰㠵愲愹㘸〴㡦攷㑡〰搳搰㔳て㜱㤷ㄳ挰㔴㤸扤〰㘶㌱愶搶捤㤸㤸づ㍦㍦〰㌷㤶〲㜰㠳㌵攰㌹愰㍣ぢ㤱㠶㌱㡢昹㑣昹扡㤲〰昶挰戰戶㈷㥢㍦愰㜱〰搸换散㡡搹〸㈲〱散㑤搱㍥㘸挴㕣㤸㈴㠰㝤搱㔳て㜱戹ㄳ挰ㅣ㤸扤〰㜴挶搴扡ㄹㄳ扢挲捦て挰戹愵〰㥣㘳つ㜸㡥㙦捦㐳愴㘱捣㘲ㄱ㔳㍥慢㈴㠰㈶っ㙢捤㙣㕡搰㌸〰㉣㌱扢愲ㅥ㐱㈴㠰〳㈹㙡㐳㈳ㄶ挰㈴〱戴愳愷ㅥ攲㐴㈷㠰昹㌰㝢〱㉣㘷㑣慤㥢㌱戱〷晣晣〰ㅣ㔵ち挰㤱搶㠰攷攸晡ㅦㄱ㘹ㄸ戳㌸㠲㈹ㅦ㕥ㄲ挰㔱ㄸ搶㔶戱㔹㡤挶〱攰ㄸ戳㉢昶㐲㄰〹攰㔸㡡㡥㐳㈳昶㠱㐹〲㌸ㅥ㍤昵㄰换㥣〰昶㠶搹ぢ攰㈴挶搴扡ㄹㄳ晢挲捦て㐰㔳㈹〰㡢慤〱捦愱晤晤ㄱ㘹ㄸ戳㌸㥢㈹㌷㤶〴㜰㉥㠶戵昳搸㥣㡦挶〱攰㐲戳㉢㜴〴㤱〰㉥愲攸㘲㌴㈲〷㤳〴㜰〹㝡敡㈱昶㜷〲挸挲散〵戰ㄶ晡愰搶捤㤸挸挳捦て挰ㅥ愵〰㉣戰〶㍣㈷ㄶ㜸㉥㘰ㄸ戳戸㥥㈹搷㤷〴㜰㈳㠶戵㥢搸摣㡣挶〱攰㔶戳㉢ㄶ㈲㠸〴㜰ㅢ㐵户愳ㄱ㡢㘰㤲〰敥㐰㑦㍤挴㑣㈷㠰㐶㤸扤〰敥㘶㑣慤㥢㌱戱ㄸ㝥㝥〰㈶㤶〲㌰挱ㅡ昰㥣搵㘸㐱愴㘱捣攲㘱愶㍣慥㈴㠰㐷㌰慣㍤捡收㌱㌴づ〰㝦㌱扢愲ㄵ㐱㈴㠰扦㔲昴〴ㅡ㜱㈰㑣ㄲ挰㤳攸愹㠷㠸㍢〱㉣㠱搹ぢ攰㔹挶搴扡ㄹㄳ㙤昰昳〳戰㝤㈹〰摢㔹〳㥥㔳㉡㑢ㄱ㘹ㄸ戳昸〷㔳摥愶㈴㠰㔷㌱慣扤挶收㜵㌴づ〰㙦㥡㕤戱っ㐱㈴㠰户㈸晡㈷ㅡ戱〲㈶〹攰㙤昴搴㐳㙣改〴戰ㅣ㘶㉦㠰昷ㄸ㔳敢㘶㑣慣㠴㥦ㅦ㠰㐱愵〰っ戴〶㍣攷㜳づ㐱愴㘱捣攲㌳愶扣㘱㐹〰㕦㘰㔸晢㤲捤㔷㘸ㅣ〰扥㌱扢攲㔰〴㤱〰扥愵攸摦㘸挴攱㌰㐹〰摦愱愷ㅥ愲摡〹攰㌰㤸扤〰㝥㘴㑣慤㥢㌱㜱〴晣晣〰晣昲㜳㠹㕤攱㥦慤〱捦改愵㔵㠸㌴㡣㔹㔴㤶㈳攵ㅦ㈱昳摦ㄵづ㘰㔸敢挳愶ㅡ㡤〳㐰搰散㡡搵〸㌲㥣㠱晡㔲搴て㡤㌸〶㕤〹愰㍦㝡敡㈱扥挲㍣散㉦㐳㐷挳散〵戰㈱昴㐱慤㥢㌱挱昳㔵㝥〰㍥㈸〵攰㝤㙢挰㜳㙡敢〴㐴㤲〰㌶㘳捡敦㤵〴戰㌹㠶戵㉤搸㙣挹散扡扥つづ㌵扢㘲つ〲つ攷换ㄹ㐶搱㜰㌴攲㈴㜴㈵㠰ㄱ攸愹㠷㜸摤〹攰㐴㤸扤〰戶㠱㍥愸㜵㌳㈶㑥㠶㥦ㅦ㠰攷㑢〱㜸捥ㅡ昰㥣㔷㍢つ㤱㈴㠰㌰㔳㝥戶㈴㠰㈸㠶戵ㄸ㥢㌸戳敢〲㤰㌴扢攲㜴〴ㅡ捥㤷㤳愲㈸㡤㐶㥣㠹慥〴㤰㐱㑦㍤挴㘳㑥〰㘷挰散〵㌰づ晡愰搶捤㤸㌸ぢ㝥㝥〰敥㉢〵攰㕥㙢挰㜳㔲敦㕣㐴㤲〰愶㌲攵扢㑢〲㤸㡥㘱㙤〶㥢㤹捣慥ぢ挰㙣戳㉢捥㐳愰攱㝣㌹㜳㈸㥡㡢㐶㕣㠰慥〴戰㉢㝡敡㈱㙥㜶〲㌸ㅦ㘶㉦㠰㝡攸㠳㕡㌷㘳攲㐲昸昹〱戸慡ㄴ㠰㉢慤〱捦㌹挶㑢㄰㐹〲搸㠷㈹慦㉤〹㘰㍦っ㙢つ㙣昶㘷㜶㕤〰戲㘶㔷㕣㡡㐰挳昱搴㜲ㄴ攵搱㠸换搱㤵〰っ昴搴㐳㥣敦〴㜰ㄹ捣㕥〰㡤搰〷戵㙥挶挴㕡昸昹〱㌸戵ㄴ㠰㔳慣〱捦㈹捦慢㄰㐹〲㘸㘳捡㈷㤵〴搰㠱㘱㙤㈹㥢㘵捣慥ぢ挰ち戳㉢㜸敥㜳㌸㕦捥㑡㡡づ㐲㈳晥㠴慥〴㜰㌰㝡敡㈱㔶㍢〱㕣〳戳ㄷ挰攱搰〷戵㙥挶挴戵昰昳〳㜰㔰㈹〰㉢慤〱捦ㄹ搸ㅢ㄰㐹〲㌸㡥㈹㉦㉦〹攰〴っ㙢㙢搸㥣挸散扡〰㥣㙣㜶挵㡤〸㌴㥣㉦攷ㄴ㡡㑥㐵㈳㙥㐶㔷〲㌸つ㍤昵㄰㉤㑥〰㌷挱散〵㜰ㄶ昴㐱慤㥢㌱㜱ぢ晣晣〰攴㑢〱挸㔹〳㥥搳扦户㈳㤲〴㜰㌱㔳搶㑢〲戸ㄴ挳摡㘵㙣㉥㘷㜶㕤〰慥㌰扢攲づ〴ㅡ捥㤷㜳㈵㐵㔷愱ㄱ㜷愲㉢〱㕣㡤㥥㝡㠸㍦㌸〱晣ㄹ㘶㉦㠰敢愰て㙡摤㡣㠹扢攰攷〷㘰㙥㈹〰㜳慣〱捦搹攸㝢ㄱ㐹〲戸㥤㈹捦㉡〹攰捦ㄸ搶敥㘴㜳ㄷ戳敢〲㜰㡦搹ㄵ昷㈱搰㜰扥㥣㝢㈹扡て㡤㜸〰㕤〹攰㝥昴搴㐳㑣㜶〲戸ㅦ㘶㉦㠰㠷愰て㙡摤㡣㠹〷攱攷〷㈰㕤ち㐰捡ㅡ昰㥣ち㝦ㄸ㤱㈴㠰㈷㤸㜲愲㈴㠰愷㌰慣㍤捤收ㄹ㌴づ〰㝦㌳扢㘲ㅤ〲つ攷换㜹㡥愲攷搱㠸㐷搱㤵〰㕥㐰㑦㍤挴ㄸ㈷㠰㐷㘰昶〲㜸ㄹ晡愰搶捤㤸㜸っ㝥㝥〰㠶㤷〲㌰捣ㅡ昰㥣㠷晦㉢㈲㐹〰晦㘴捡㕢㤵〴昰づ㠶戵㑥㌶敦㌲扢慥㌵攰㕦㘶㔷㍣㠱㐰挳昹㜲摥愷攸〳㌴攲㈹㜴㈵㠰て搱㔳て戱㤱ㄳ挰㤳㌰㝢〱㝣ち㝤㔰敢㘶㑣㍣つ㍦㍦〰晤㑡〱攸㙢つ戸㡢〰慡晥㠶㐸扤㌸㜹摢㤷〹ㄷ昶㘸㌴㤶昳㙣搳〶〵ㄴ㘸搷㉥㙤敦㘸㤵愷挶晡ㄷ敡㕡攷戶㜶搴㌵戶㉦㘹搲㔷づ㉣㔸ㄳ㝢㉥㌴㕡㜰攲扡つ攷慦㕤戶搶㈵㑢㡣扣㔶愸㙦㕤摡㤶㌳㘶搴晤㉦㥣搸挶敢挳愲㤳攷戴换〵ㅥ扦敤㕣㉤㐲〸慣㈵㜸㤴㔵㍤㡦㠰敥㔳㙥戲㑣摣㜱㝡㕣㑥㠶㈰慣改㈲㍡扦戱愳挹攸㕢㤰愷愶攵㜴㜵〱ㄴ㔱つ㤰敦㔳㤸扦㄰愷愲敡晡ㄷ愶戵㌵收㥢ㅡ㕢っ㉥㡣㐱愶㜴戶㜱〰捥晣敦搶摡摥挸㡡晣晥㠵昹㙤㝡㑢晢ㄲ㥥挴捣慤ㅣ㔰搴㤳㘷㍢慢ち㤳ㅢ㕢摡㌱ㅢ戹ㄴ㌹㕤㔳愸㕦搸扡ㅣ㍦づ㔹摡摣㌲㑤㕦搲晥㍦戱㔴〴ㄷ㡢㝣挸㐵㈳捡㐵㜹戹愸㉥慦晥慤换㈷昰㙦扣挷〶㥡㠵㠵㐳戱㥥㜶戴㌵㘶㤷ㄲ㤸㥣㐷ㄴ㙤㈵ㅢ戹っ换慡㕥挰㤴晢㜴愵㘳ㄱ扡㙡つ㤸㙢搱㡦ㅥ㝣㑦㝢摢扦戸搹〲㜲敤㍢愴搳敦㝢㌴㌳愷㉤㤸搱㔵㠵昳扢㝥扥㔲昵㈲㈲慦㜷搱挳㘰㠸㌷㌰㔷㈱ㄶ㐲㜰㡤挲㍢ㄳ㙢〲㝢敥搵㌲㔸㤰ㅡ慥愱ㅢ㜴㑤㑥挵㜹昳㝥㠵搹㝡搶㘸挲改晥㘶扤㘳〳戳挳扡ぢ晣扣愱摤ㅡ慢㙤㙤㙥搶戹捡昱㐷ㅡ昵㌹扤挹愸㉥㑣㕡摡搱㍡愷戱㐵㉢愰㤱敢愵㘵搲㔷挰愴慦㌰㑦捣ㄷ收戱っ㐸㑥㌳㔶敢〱㝡㕢㘳挷挲收挶㕣㌵㍢㉣搵昹㥦㔸㔷昱收慦〴㑣昵㔰摢ㄲ昷㤹㝥昳㝣㍢ㄶ昷㔸ㄴ挷㄰ㅤㄷ㍦搶攸㜲ㄱ挰㍦昱ㅢ慢㐴戰攱㤱ㅦ㈸摡て㠸㔶㠵㈷っ搶㥢攷ぢ㜹㉡ㄶ㤶㉦づ㠷㐵㙥㥣挴摦㈹挰㔳晢ㄱ㔲㑥昰㔹昹㌲㥡㙥㑢〸晡㐰㄰㥣摤慡攷愷敡㌹晣攰慡㡦昵㜳慢㙡㉣㕡㙥㙡摡㐲㉣敡愸㐵㥤㄰敡㡦㤶㌵收㡤戶㙡ㅡ敡昱㜳戲㑡㤶㠳〴捣㘵㠸搳摢ㄵ㘵㔵㔵㝤慢晤收㌵㐳挵ㅡ㘹㥤㉡㜷晥㕣㙤㠶㈷晥㈷扢愷㈷昰搵〶㠳ㄵ㘸戵㥦㌰慤晤捣搷昴て㜴昹㝡㕣㠲㕦㈸昸ㄵ㑤搵㉢ㄸ㜴㉦㥢攲晡ち㔴㘱㘸㄰㔵捡ㅦ㉡戱昲愳ㅡ㔵ㄲ戲㘴愴㑡扥㤰扥㡥㔲㡦㠰㔹攵㔱慤㝥晤ㄴ愸挷㕡㙥攴㠳收昶㤵㈵㈵㕣ㅣ攵攵㤵㔸搴〱㜷㤹㥣㘷戶〸搶㕣㙦挸ㅡ㄰戱㈵㔲〸戰㘸戰㉦摦㉣㠸摦挰㕦晥扣〴㉢捥㘵晦㡡晦攴㈳ㄸ搴捡㐹㈰㈸摥㐰慢㕥昸〰㕡㠲㕣㙡ㅡ㤰攳戸ㄷㅡ昱㉦㜴昹昱㡦㐹昵㘱㈵㍥㐰㡦ㅦ㔸㌸㥡〷㌶昲攱摡ㄸ㡡て㘱攵〶㔱ぢ㌰挸㐷㤸攲㜶挶㕥敦慡㘱敤㜹扤晢㠴ㅥ㜸㙡晣改愰㕡敦挴愷戰愸㤴㌹㝢㙢㘱㜲㤱㙡㝤㈹晣捣㕦搰㡦㠲晥ㄴ㝣づ〱ㄷ㘸㘰〳昴㙣㔰晣戵㤱て愸㄰㌴〰昵戵㈳愸〳搴㠶っ㍡㠰㐱㝦㠲挰つ敡ㄷ搸㈴愸挰㐰㐸搶昷㤳㐴㜰㌹㐹㜸㠳ㄸ㤸慦扣〸摥㐶戰昶っ慦ㅣ㙥ㄲ摥挶㌲㠸搹ㄱ㉣㐷昰㠱户〹㌴摡愶ㄴ戲㔴挱㐷戰ㄹ〵㐳㈸㘰昵㠲㠴户㌹㝡㌶㍣晥㑥捡〷摥㤶搰〰ㅥ㉢ㄸ㔴㔰〷扣慤ㄸ㜴㈸㠳戲摡挰つ㡦㈵〶ㄲ㥥㐶㜸昲ㄱ㐵敢昸挸ㄵ㉣㐰㤰愰㠶㌳〸㉢ㄱ㡡㐰㡤㠴戵㘷㔰慣㔸挰ㅦ㝥ㅡ挷㈰㤸㤰㑦㤶㉤愸㤴ㅤ㙢搹搶搰㘸摢㔰挸㤲〶ㅦ挱戶ㄴ㙣㐷〱慢ㅣ㈴愸敤搱戳㐱昱挷㕣㍥愰挶㐰〳㔰㕢㌹㠲㍡㐰敤挰愰㘳ㄹ㤴㔵〹㙥㔰㉣㐵㌰㐱㤵㝣㍢戲㔰㐱㠲ち㌳〸㉢ㄶ㡡㐰㐵㘱敤ㄹㄴ㉢ㅢ昰㠷㐳㥤っ愲㐰戱扣挱㠷㐳ㅣㅡ㉤㐱㈱㑢ㅦ㝣〴㐹ち㔲ㄴ戰ㅡ㐲㠲㑡愳㘷㠳攲㉦捥㝣㐰敤〴つ㐰戱㈲㐲〵㜵㠰摡㤹㐱㜷㘱㔰㔶㉦戸㐱㑤㠴慤〷㔰㤳㈰㤱愰挶㌳挸㘴昴㡡㐰㑤㠴戵㘷㔰慣㠰挰ㅦ捡㈳ㄸ㐴㠱㘲ㄹ㠴㑡搹戱㐶㑤㠶㐶慢愵㤰㈵ㄲ㍥㠲㍡ち愶㔰挰慡〹〹㙡㉡㝡㌶㈸晥㔰捥〷搴㜴㘸〰㡡㤵ㄳ㉡愸〳搴っ〶㥤挹愰慣㜲㜰㠳㘲㘹㐳て愰㔸昸㈰㐱捤㘶㄰㔶㐰ㄴ㠱㥡ぢ㙢捦愰㔸㈹㠱㍦晣攲㡥㐱ㄴ㈸㤶㑢愸㤴ㅤ愰㜶㠳㐶摢㥤㐲㤶㔲昸〸收㔱㔰㑦〱慢㉢㈴愸昹攸搹愰昸晢㍥ㅦ㔰㝢㐰〳㔰扡㈳愸〳搴㥥っ晡〷〶㘵㌵㠴ㅢㄴ㑢㈰㑣㔰㈵户㔱㉣㤰㤰愰昶㘲㄰㔶㑡ㄴ㠱摡〷搶㥥㐱戱愲〲㝦昸㑤ㅥ㠳㈸㔰㉣慢昰攱戰ㅦ㌴㕡〳㠵㉣戹昰ㄱ散㑦㠱㑥〱慢㌰㈴愸㉣㝡㌶㈸晥ち搱〷㔴ㅥㅡ㠰㘲㈵㠶ち敡〰㘵㌰㘸㠱㐱㡦㠰挰つ敡㈸搸㝡〰挵㐲ち〹㙡㈱㠳戰愲愲〸搴㈲㔸㝢〶挵捡ぢ晣攱㔷㝢っ愲㐰戱晣㐲愵散㔸愳㥡愰搱㥡㈹㘴㘹㠶㡦愰㠵㠲㔶ち㔸慤㈱㐱㉤㐱捦〱捡㜷㘳摥〶つ㐰戱㘲㐳〵㜵㠰㙡㘷㔰㕥㐲㐱戰扡挲つ㡡㈵ㄵ㍤㠰㘲挱㠵〴戵㡣㐱㔸㜹㔱〴㙡〵慣㍤㠳㘲㠵〶晥㜰㍣㥥㐱ㄴ㈸㤶㘹愸㤴ㅤ愰づ㠲㐶㍢㤸㐲㤶㜰昸〸づ愱攰㔰ち㉥㠱㐰㠲㍡っ㍤ㅢㄴ㝦搰改戳㐶ㅤ〱つ㐰戱戲㐳〵㜵㠰㍡㤲㐱㡦㘲㔰㔶㘱戸㐱戱昴挲〴㔵昲㔳㡦㠵ㄹㄲ搴㙡〶㘱㠵㐶ㄱ愸㘳㘰敤ㄹㄴ㉢㌹昰㠷ㅦ〲㌲㠸〲挵㜲づ㤵戲〳搴㜱搰㘸挷㔳挸㔲てㅦ挱〹ㄴ慣愱㠰搵ㅦㄲ搴㠹攸搹愰昸慢㔳ㅦ㔰㈷㐳〳㔰慣〰㔱㐱ㅤ愰㑥㘱搰㔳ㄹ㤴搵ㅡ㙥㔰㉣搱攸〱ㄴぢ㌸㈴愸搳ㄹ㠴㤵ㅣ㐵愰捥㠴戵㘷㔰慣昸挰ㅦ㝥㈹挸㈰ちㄴ换㍥㔴捡づ㔰㘷㐳愳㥤㐳㈱㑢㐲㝣〴攷㔲㜰ㅥ〵慣ㄲ㤱愰捥㐷捦〶挵㥦挶晡㠰扡㄰ㅡ㠰㘲愵㠸ち敡〰㜵ㄱ㠳㕥捣愰慣敡㜰㠳㘲㈹㐷て愰㔸攸㈱㐱㕤捡㈰慣昸㈸〲㜵㌹慣㍤㠳㘲㘵〸晥昰㜳㐳〶㔱愰摥挲㤴㑡搹〱敡ち㘸戴㉢㈹晣愷扦攰㉡ち慥愶攰㙤〸㈴愸㙢搰戳㐱昱昷扢㍥愰慥㠵〶愰㔸㔱愲收敡〰㜵ㅤ㠳㕥捦愰慣晥㜰㠳㘲挹㐷て愰㔸㄰㈲㐱摤挸㈰慣っ㈹〲㜵㌳慣㍤㠳㘲〵〹晥昰ぢ㐵〶㔱愰㔸㐶愲㔲㜶㠰扡ㄵㅡ敤㌶ち㔹㘲攲㈳戸㥤㠲㍢㈸㘰搵㠹〴昵㘷昴㙣㔰晣搹戱て愸扢愰〱㈸㔶㥥愸愰づ㔰㜷㌳攸㍤っ㕡㠹㕣摣愰㔸ㅡ搲〳㈸ㄶ㡥㐸㔰昷㌱〸㉢㐸㡡㐰㍤〰㙢捦愰㔸㘹㠲晣昰愳㐶〶㔱愰㔸㙥愲㔲挶愴晡愲晣㝦搰㘸て㔱挸㔲ㄴㅦ挱挳ㄴ慣愳㠰搵㈹ㄲ搴㈳攸搹愰昸搳㘸ㅦ㔰㡦㐱〳㔰慣㔰㔱㐱ㅤ愰ㅥ㘷搰扦㌰㈸慢㐹摣愰㔸㐲搲〳㈸ㄶ㤸㐸㔰㑦㌰〸㉢㑤㡡㐰㍤〵㙢捦愰㔸㤱㈲㐱㍤捤㈰ち搴㌰㔸㔵捡㤸㔴愰㥥㠱㐶㝢㤶㐲㤶慣昸〸晥㐶挱㜳ㄴ戰㡡㐵㠲㝡ㅥ㍤ㅢㄴ㝦扦敤〳敡㐵㘸〰㡡㤵㉣㉡愸〳搴㑢っ晡㜷〶㘵搵㠹ㅢㄴ㑢㑤㑣㔰㈵㜷㌸㔹㠸㈲㐱晤㠳㐱㔸㤱㔲〴敡㔵㔸㝢〶㤵㠴㥢〴昵ㅡ㠳㈸㔰㉣㕦㔱㈹㘳㔲㠱㝡ㅤㅡ敤つち搳晥㠲㌷㈹㜸㡢〲㔶扢㐸㔰晦㐴捦〶挵ㅦ㤹晢㠰㝡〷ㅡ㠰㘲挵㡢㥡慢〳㔴㈷㠳扥换愰慣㑥㜱㠳㘲㐹㑡て㙢ㄴぢ㔶㈴愸㝦㌱〸㉢㔷㡡㐰㝤〰㙢捦愰㔸攱㈲㐱㝤挸㈰ちㄴ换㕣㔴捡㤸㔴愰㍥㠲㐶晢㤸㐲㤶挰昸〸㍥愱攰㔳ち㔸ㄵ㈳㐱㝤㠶㥥つ㡡扦㡤昷〱昵〵㌴〰挵捡ㄸㄵ搴〱敡㑢〶晤㡡㐱㔹挵攲〶挵搲㤵ㅥ㐰戱戰㐵㠲晡㠶㐱昶㐷慦〸搴扦㘱敤ㄹㄴ㉢㘱㈴愸敦ㄸ㐴㠱㘲㌹㡣㑡ㄹ㤳ち搴昷搰㘸晦愱㌰敦㉦昸㠱㠲ㅦ㈹㌰㈰㤰愰㝥㐲捦〶挵㥦昴晢㠰晡〵ㅡ㠰㘲〵㡤㥡慢〳搴慦っ㕡㠶挳昲㠲搵㉥㙥㔰㉣㜱改〱ㄴぢ㘰㈴㈸ㅣ戹㉤ㄳ换搰㉢〲㠵㕦挲慥〷愸ㄵ㜰㤳愰慡ㄸ㐴㠱㘲搹㡣㑡ㄹ㤳ち㔴〰ㅡ慤て㠵㉣愹昱ㄱ㔴㔳挰慢慥〹㔶搹㐸㔰㐱昴㙣㔰扣ㄲ㠱て愸㝥搰〰ㄴ㉢㙤㔴㔰〷愸晥っ扡〱㠳戲㉡挶つ㡡愵㌰㍤㠰㘲愱㡣〴ㄵ㘲㄰㔶捣ㄴ㠱ㅡ〰㙢捦㙢ㄴ㉢㙢㈴愸㠱っ愲㐰戱扣㐶愵㡣㐹〵㙡㄰㌴摡㘰ち㔹㝡攳㈳搸㠸㠲㡤㈹㘰㌵㡥〴戵〹㝡㌶㈸㕥㉥挱〷搴㘶搰〰ㄴ㉢㜲㔴㔰〷愸㈱っ扡㌹㠳戲㝡挶つ敡㔲搸㝡〰㜵ㄹ㈴ㄲ搴㤶っ挲捡㥡㈲㔰㐳㘱敤ㄹㄴ㉢㜰㈴愸㘱っ愲㐰㕤〹慢㑡ㄹ㤳ち搴㜰㘸戴ㄱㄴ戲㐴挷㐷㌰㤲㠲㔱ㄴ戰㙡㐷㠲摡ㅡ㍤ㅢㄴ慦昲攰〳㙡㕢㘸〰㡡㤵㍢㉡愸〳搴㜶っ扡㍤㠳戲捡挶つ敡捦戰昵〰㡡㠵㌷ㄲ搴ㄸ〶戹ぢ扤㈲㔰㘳㘱敤ㄹㄴ㉢㜵㈴愸ㅤㄹ㐴㠱㘲戹㡥㑡ㄹ㤳ち㔴ㄸㅡ㉤㐲㈱㑢㜹㝣〴㔱ち㘲ㄴ戰扡㐷㠲㡡愳㘷㠳攲愵㈸㝣㐰㈵愱〱愸㠷ㅣ㐱ㅤ愰㔲っ㥡㘶㔰㔶攳戸㐱戱〴愷〷㔰㉣搰㤱愰㜶㘲㄰㔶敡ㄴ㠱摡〵搶㥥㐱戱愲㐷㠲ㅡ挷㈰ちㄴ换㝡㝣㌸㡣㠷㐶㥢㐰㈱㑢㝥㝣〴ㄳ㈹㤸㐴〱慢㠰㈴愸挹攸搹愰㜸扤っㅦ㔰㜵搰〰ㄴ㉢㠱㔴㔰〷愸㈹っ㍡㤵㐱晦〹㠱ㅢㄴ㑢㜵㝡〰挵㐲ㅥ〹㙡㍡㠳戰愲愷〸搴㑣㔸㝢〶挵捡ㅦ〹㙡ㄶ㠳㈸㔰㉣晦㔱㈹㘳㔲慤㔱戳愱搱收㔰挸搲㈰ㅦ挱㕣ち㜶愵㠰搵㐲ㄲ搴㙥攸搹愰㜸㔱てㅦ㔰昳愰〱㈸㔶っ愹愰づ㔰昵っ㍡㥦㐱㔹㕦㈰㤳㕤挰㥥㤵㙣ㄵ捦ㄱ扢㑦㝤㝡㑥㑢换㌹ㄴ㜸㠲扡扥㘳㘵ㄳ㡡〲㌸挹㔳愱收ㄴ㑦敡〶愵つ㈷㘸㕢摢㜰㤲愹搲㝤㝤〲摢昷㔹捣戸敦㈰搷戵ㅦ愴ㅢ㐷㜸晥扢敡摡ㅦ扤搷㌷戰晤㤹㜸搷て挱改挳㐷㘰㑦愴㌸㘸㑥㘳慥慤戵扤戵搰㌱戴ㅥ〵㉦㐳㜹㉤㡤㐲㔹㔹㜸㔲搵㌵㠸攸㍢㑦扥戰捡ㄶ㕥㔹㜲ㄹ㝦㕢ㅥ㕣摣搲扡扣㐵㘶㔳搵捥㑢㡡㐸㕥㝤晡㜰㌶㐱捥㠷㡦ㄱ㠰ㄷ攲戹㜲㍡㙢㝦㐴摢扦㈲挴㤳捤昸㉢ぢ散㠵晥愸摡挹戵昳ㅡ戲攱㙣㌲㤹挹ㄴち昹㙣㈴ㅥ㡥挶戲㤹㕣〶搷㈰㌴ㄲ搹㤴㕥㐸㘵㜲㠱扤㙤㘹ㄸ㥡㜰戲㤰て敢昱㐸㍣ㄷ捥㘴㘳戸㕥㕦摣㠸愷戳㤹㜰㍣愳挷㐲㍣㡤捤昰摡㍥昰搱昶㐵ㄳ攲搹㙢㘹摡㡦愶〶㥡㜸㉥㕢㥡㈸㤰搲慡㜲散昴慣敦㈹㘶㌸㤵㠹慣挸㠹扣㌰㉡晢昴ㄱ愳㕣ㄷ换昰㥣㥡戶慦㌶㄰〸昰捣㜴搵挵挰扣㝥㑥挵㑢㤱捥摣㜵搳㜲捣㍢㡦㈶ㄸ慡㠰㠱〹〵っ戴〳㙡㈷㌷攰㔷昰敡㜷昱㕣昳〲〵搸晢挱㉥㑦扦攳㡡愳敤㠱〳㘰搹㄰㤶攲㉢㠸〶ㄶ挲扣〱捣㡥ㄲ㥤㔰愵ㄵ㕤敢攴㙣㠷戳㔹っ㤹㌶っ㔳㈲㠰㐱戹攰㥢㘱攲㠴㝣㔶挳捡㌷㡢㌸ㅤ慦㤲慢㈸〶昰ぢ㔱㐸戸㡡㠹㔳㘱攱㙡㔶扣㥡㘸㙡㍥〷㐲㠷搵㈴㠸㍥㤷㔰愰つ㝤㜳㌵搱㡤㘸㈴㕡挰㤲㑦攴搲昱㐸㉣愶攷愲㤹㙣㈲㥣㐸攴愳昹㕣㈴㥤つ戴摢㔲㕣改㉣㤹て攳㕡㘷㠹㝣㉡慥愷ぢ㘹㍤㙤攰㤲㡦愹㐸挱㐸收ち昹㘸愸慦ㄵ㕥敢㠰㡦戶ㄴ㑤愸㥦㌲㜵慤㈶晤㤵挹㔶㠹㄰㑤㜸㡡㘳昰ㄲ戸ㄸ㌱㡤㘳挲㡣㜲〸㥡㘰㘸㐳ㄸ㌰㔱愶㜱㜱㘸㘴慦ㄱ户㐶戸愱〱㙡戰㤳㡡敤搸慣攲攰戶㤸ㄲ㠳㌰㈸㘹ㅥつ㤳㑤㜳㈳㔸㈵捤㠳㌰㌳㐵㌳㜰㉣㈴㈵摦挵㘲〵愴㕥挴ㅢ慢㤹ㅦて㘷㈰摥〴㝤㠹昸〴昴㑤挴搱㔴㈱愳ㄷㄲ㤱㝣㍡㘱挴㜱戹搰㜴㕡扥挱㜰摤捥㑣㌶㥡㑤ㄵ〲㙢㙣㘹㍣ㅦ搳ㄳ攱㕣㉡ㅣ挶ㅢ㌰ㄱ㠹㘷昳㝡㑡㡦攵昰慥㑤攴昴㐲㕥て㙤㙡㠵搷㑥㠴㡦㜶ㄲ㥡搰㘶捡㜴㌲㑤愷搰㌴㐴㤹㙣㤵搸㤲㈶㍣㐵㡢ㄳ昱ㄹ㜴㌹ㄳ㑤㌰戴ㄵ〶㌱㔱ㄶ㌸ぢ慤摦ㅡ㝦㌶散挵㙢晣㌹戰昸慣昱攷挲散㕥攳㠷㕡搱捤㌵㍥捣㘵㜴〱㘴昲㡡愸㘲㌸昳愲改㈲㤸散㘵㌴ㄲ㔶戹㡣戲㡥㘵愴㜱ㄹ挹㌵㝥㝦摦挵挱搳散㔴㘸㤷愱挵攲搸ㅡ㝤戹㌸㉥㐷摦㕣ㅣ戱㐴㉥㘳ㄸ昱㔴愶㤰㡤挵㔳改㝣㈶愲攷ぢ㤱㙣㈱ㄷつ愷搲㘱㈳ㄳ㔸㙢㑢ぢ㠵っ㔶㙤㍤㤷㠹㠶㈳昱㘸㉣㤳捤攰攲愶改㐴㈱㕥㐸㠷攳挹㙣㌲挴㤳昵っ慦㕤〱ㅦ敤㑡㌴愱㙤㤵愹㙢㜱㙣愷㑣戶㑡㡣愱〹㑦戱㠷㜳㜱㕣挷㈸搷愳〹㠶㜶挰㈰㈶㜰挰㥢㌶戲搷㠸㕢㈳摣搰㔸㌵搸㐹㐵㡡捤㙤ㅣ㑣㘲㑡㠴ㄹ㤶愶㍢㘰戲㘹㐶㘱㤵㌴㘷㍡㘹摡摢㡦改扥㌴㘳㙡㍥㜷㈳ㄴ㘸挶搱㤷㌴敦㐱摦愴㤹㌰ち戱㙣戲㄰㑥㠶昳㘱㕣ㅤ㌸㤹㡥㤲㘶㌲㙡ㄴ㔲㐶㍥㕢㠸〴敥戵愵搱㠲㥥搵搳㤹㝣㈶㙡愴攳〹㕣㄰㌶㤲搱㔳戸㌶㙤㍥㥣㡦㈶㈲㐶㉣挴㌳晡㤲收㝤昰搱敥㐷ㄳ㑡㉡㔳搷昶㈳愵㑣戶㑡散㐴ㄳ㥥㘲扣㤳收㍡㐶㜹〴㑤㌰戴㌳〶㌱攱扦晤搸㐵つ㜶㔲㌱㥥捤㤳㜴ㅤ㠷㈹㌱㥥㘱㘹㝡ㅡ㈶㥢收㐴㔸㈵捤愸㉦捤戰㉦捤㐹㙡㍥捦㈱ㄴ㘸㑥㐶㕦搲㝣ㅥ㝤㤳愶㤱㉥ㄴ挲愹㔸㍣㤶㌰戲昱㑣㌶㥥㌶搲搱㠴㤱㑢攰㜲攰戸㉡㜸㌶ㄳ㜸挱㤶收挲愹㐴㌶㤱捤愴ち搹㘴㍣㥡㡡㘶愳戰㘴㠱㌳㥣挰㐶㈴㙡㠴㙡慤昰摡㡢昰搱㕥㐲ㄳ慡㔳愶㉥㥡㍣昷㉦㤹㔳㈰愵㘲㍡㑤㜸㡡慤㥤㌴㕦攳昸敢㘸㠲愱ㄹㄸ挴㠴㍦捤㤹㙡戰㤳㡡㈹㙣㍡改㕡㠷㈹㌱㥢㘱㘹㝡て㈶㥢收㕣㔸㈵捤捤㝣㘹㙥攲㑢㤳㘷昵㘵ㄲㅦ愲〵捤摤搰㤷㌴㍦㐲摦愴㤹换ㄹ愹㑣㍣ㅣ捥愶ぢ昱㜸㍣〳㝥搱㑣摡㈸㐴戳戱㉣昶㠸㌲昱挰挷戶ㄴ搷㡥换㈶搲㤱㐲㈶㥣挱愶挱㠸愶戱昳㤴㡦收ㄲ㤱㠸㡥ぢㅡㄷㄲ愱摤慤昰摡㈷昰搱㍥㐵ㄳ㥡愷㑣㕤㌴敢㤵㠹〲㈹ㄵ㝢搰㠴愷搸挰㐹昳㙢㡥㝦㠳㈶ㄸ摡ㄳ㠳㤸昰愷昹〷㌵搸㐹挵㙣㌶㍦搲㜵ㄶ愶挴㕥っ㑢搳捦㌰搹㌴昷㠱㔵搲㉣㜷搲戴户㥢㘵扥㌴㜹敡㕦㈶㈱慡㈴捤晤搰㤷㌴换搱㌷㘹㈶搳㍡摥搶戸㥣㜴㐴捦挴昵㜰㔲㡦挵昳戹㔴慡㄰㡢ㄷ㤲昹㐴㌲ㅤ愸戰愵㤹㐸㈶㡦㑢㑥ㅢ㝡㌶㤷㠹攳㜳㑥搷㔳搱㐲㈱㘲挴昳㤹㜰㍥ㄷ㌳㐲つ㔶㜸慤ㄲ㍥㕡ㄵ㥡搰晥捡搴戵摤搴㤵挹㔶㠹㍣㑤㜸㡡㝦晦攰搸㔳攸换㈸晤搰〴㐳慣ㄴ㤰㉦挴㙦扢㔹㔰㠳㥤愴㔶捦㘶㈰㕤攷㤱收㐲㠶愵㘹㌰㑣㌶捤㐵戰㑡㥡ㅦ㘱㠶㙡㑦愱敢㔳攸〳㔸扤㍢〵㡢搵㝣㌶㐵㈸慣㥢㑤攸㑢㥡㥢愱㙦搱㡣㘶ㄲ扡ㅥ挶㝥㔴㕥㡦㈷昳㔹ㅤㅦ㐷昱㜸㈱㡥敤㘷㌸㤲㐹攵〲㐳㙣㘹㈱㥥㑦攴㤳㔱散㘹㘱愷〰㝢㘹㘹㕣㝢㌶ㅢ㐹㐵つ㍤㥤㐸挷昵㝣愸搹ち慦㙤づㅦ㙤ぢ㌴愱ㄶ㘵敡愲挹㔲〳昹㑥户㔵愲㡤㈶㍣挵㥢㑥㥡㈳ㄸ㘵㈴㥡㘰愸ㅤ㠳㈵㘹㜶愸挱㑥㔲攳攵㈸戴搱㜴晤㈳㘹㉥㘳㔸㥡㜶㠰挹愶戹〲㔶㐹昳㜹㕦㥡㝦昳愵戹㔲捤㈷㠲㔰愰㜹㄰晡㤲㘶ㄴ㝤㤳㈶㍥㝣ち昸㝡㤳㐸㈶昵㜴摣㠸愴〰㌶㤹㌷㈲㔸摦㔲〵㍤㥣㐸〶㘲戶㌴㥦捡攱攳㈹㥢㑥挴㈲㔸㡤㜱摤昶㕣㉥ㅢ换㘱㡢㠰㜵㌹㠵㙦㐷愱㠳慤昰㕡ㅣ㍥㕡〲㑤攸㄰㘵敡愲挹㝡〴㐹搳㔶㠹㈳㘸挲㔳㍣收愴戹㌳愳散㠲㈶ㄸ㍡ㄲ㠳㈵㘹ㅥ愵〶㍢㐹㑤㘷㔳㑢搷晤㌱㈵㔶㌳㉣㑤㔳㘰戲㘹ㅥ〳慢愴㜹㡦㤳愶晤㤹㝥㤷㉦㑤㔶ㅡ挸㈴㘶㈰ㄴ㘸ㅥ㠷扥愴㌹ㄳ㝤㤳㘶㉡㕦㐸愶っ㍤㘷愴搳戹㜸〱摢㑤愳㤰㑣攳愲挶㐶㌲㤶㑢攴㘲㠹挰㉣㕢㡡㙤㙡㉡㤵㡥㐴㡣戴ㅥ㠹㘷戰戵捣ㄴ㌲㜹散㔲攵㜰戹昷㑣㈱ㅡぢㅤ㙦㠵搷㘶挳㐷㥢㠳㈶㜴㠲㌲㜵㙤㌷搷㈸ㄳ〵㔲㉡㑥愶〹㑦㜱愳㤳㘶㍤挷攷愳〹㠶㔸㤸㈰㕦㠸摦㜷㠲㔳搵㘰㈷愹㉤㘴戳㌷㕤て㈰捤搳ㄹ㤶愶㝤㘱戲㘹㥥〹慢愴㜹戹㉦捤㑢㝤㘹戲ㅣ㐱㈶愱㈳ㄴ㘸㥥㡤扥愴㤹㐵摦㕡㌷昵㔴㈱㤱搱㜱㔵晣㐲㈶㥥捥愵搳㤹㐸㌶㘶㐴昰㌶搷㔳㠰ㄹ〹攴㙣㘹っ捣㠰ㅥ摦戰㜲搸㤹捡㠶昵㙣㉡慦㘳摦㈸㥢挰摢㍣ㄹつ㠷捥戱挲㙢㜹昸㘸〶㥡搰戹捡搴㐵昳㍣㘵戲㔵攲㐲㥡昰ㄴ㘷㍢㘹㉥㘶㤴㈶㌴挱㄰慢ㄷ㑡搲扣㔸つ㜶㤲㕡㉢㥢㜶扡昲户㉡攲㔲㠶愵㘹㈹㑣㌶捤换㘱㤵㌴㑦昰愵㜹㥣㉦捤戵㙡㍥㉢ㄱち㌴慦㐰㕦搲㍣〸㝤㤳愶㥥捦愶㐱㌲挶㝢〹攰㠶〳搸㜰㐶㈳㐰ㄵ㡤㈷挳昸ㅥ㕡㐸〷づ戶愵搸〲㐴㡤㘴㌶㤲挹㘶㜱㐱敥㕣㍣㠳㑦㉥㙣㍣攳㠵㜰㌶㥣㌰㔲㤱㄰㉢ㅦ攴㝢昸㄰昸㘸㠷愲〹㕤愵㑣㕤㌴㔹晥㔰慣ㄲ搷搲㠴愷㌸捣㐹㜳ㄵ愳慣㐶ㄳっ㕤㠷挱㤲㌴慦㔷㠳㥤愴戶㡣捤ㅡ扡㉥㈵捤ㅢㄹ㤶愶㤳㘰戲㘹摥っ慢愴搹收㑢㜳㠹㉦捤㕢搴㝣㑥㐳㈸搰扣ㄵ㝤㐹昳㜴昴㑤㥡昹㑣㍣愹㈷㤲昸㈲ㅡ捥攰愳㈵㤲挵㌶㌴ㅥ㡤攸㌹散㉥挵昱挹ㅥ㌸挳㤶㈶愲搸ㄶ㠴搳搹㕣ㄸㅦ晦㈹㙣づㄲ搱㐲㈶㠵慦㔰戹㝣㌴㥥つ㠷㐳户㔹攱戵㌳攱愳㥤㠵㈶㜴扢㌲㜵搱㘴㡤㠴愴㘹慢挴㕤㌴攱㈹ち㑥㥡ㄷ㌰捡㠵㘸㠲愱扢㌱㔸㤲收㍤㙡戰㤳搴づ㘵戳㤶慥扣挴㠸戸㡦㘱㘹扡ㄲ㈶㥢收〳戰㑡㥡㝢昹搲晣㠳㉦捤〷搵㝣晥㠴㔰愰昹㝦攸㑢㥡搷愲㙦搲挴ち㤸挸ㄷㄲ㌸愰㤲㑣挵㈳〹㙣〲戱㙡ㅡ㈹㝣ㄳ㡡㐵愳挹㐲㉥㜰㥤㉤捤攳つ㥤㡤攸㠵㙣挲挰㠷㝡㍥㥥挶敤㌳ㄲ㌱㍤㘳㠴戱〳㡡㑤㐵攸㈱㉢扣㜶㍤㝣戴ㅢ搰㠴ㅥ㔶愶㉥㥡敢㤴㠹〲㈹ㄵ㡦搱㠴愷㤸敢愴㜹ㅢ挷㙦㐷ㄳっ戱㔸愲㈴捤扦愸挱㑥㔲㕢捤收㕥扡慥㈲捤㈷㌰㈸㘹摥て㤳㑤昳㈹㔸㈵捤挹扥㌴㈷晡搲㝣ㅡ㑥㌲㠹㠷㄰ち㌴㥦㐱㕦搲㝣ㄸ㝤㤳㘶㌶㠵㑦㤲㜰㍡愶攳慥㈶昱㘸㌴㥦㑤㠵㡤㘸ㄸ㍢敦㘹㐳㌷搲㠹㙣㘰㥤㉤挵㐱慣㘴ち㥦摦搸攱捦挶㤳ㄱ㕤㡦㘱扤捣攷っ㠸昱挶捦愷㐳㉣戴㤰㙢摤㈳昰搱ㅥ㐵ㄳ晡㥢㌲㜵搱㝣㑥㤹㙣㤵㜸㤱㈶㍣㐵搲㐹昳㐹㐶㜹ち㑤㌰挴㡡㡡㤲㌴晦慥〶㍢〹㜲つ㥢ㄷ攸㝡〲㘹晥㠳㘱㘹㝡〹㈶㥢收慢戰㑡㥡摢㍢㘹摡㝢敦摢晡搲㝣㑤捤攷ㄵ㠴〲捤搷搱㤷㌴㕦㐵摦愴㘹㘴昱愹㡣㠳㑦戹㜰〲㕢㐲㍤愹愷㜸㑣㉡㠵愳㜸愹㑣㐶㌷㔲㠱搷㙣㈹㜶㠹㈲改㐸捣挰晥㍢て㐲ㄹ㤹㔸㈶㤷て〳㜹㌲ㄷ挷つつㄲ㈱㔶㘳㐸㥡慦挳㐷㝢〳㑤攸㑤㘵敡摡㐳㝡㑢㤹㈸搰㈸ㄵ敦搰㠴愷搸搲㐹戳㤳攳敦愲〹㠶㍡㌱㈸㘹晡敤扤扦慢〶㍢㐹敤㜴㌶ㅦ搳㤵㔷㔲ㄱ晦㘲㔸㥡㍥攵㡣㘸攱昳〳㔸㈵捤〱㑥㥡昶ㅥ㔲挸㤷收㠷㙡㍥㕦㈲ㄴ㘸㝥㠴扥愴昹ㄵ晡㈶捤㘴っ㕦捤昱敤〷㐷㤱戲㜱㝥散㈴昵㐸ㄴㅦ㌳㝡㌸ㅢ㡦攵㡤㐴攰㙢㕢㥡捦㜳㜵挵㙥ㄲづ扥挷㜳㝡㕡捦㘵攳昸攴㉦攰㍢ㄲ㍥搱㤳挹搰挷㔶㜸敤ㅢ昸㘸摦愲〹㝤愲㑣㕤敢收愷捡㐴㠱㤴㡡㉦㘸挲㔳〴㥣㌴㝦攴昸㑦㘸㠲愱㉦㌱㔸㜲摤晣㑡つ㜶㤲摡㜹㙣㉡〲㘸㜸㔹ㄶ昱つ挳搲㔴〵㤳㑤昳摦戰㑡㥡㍦晣挷昱㕤挸愶昹㍤慣摥敦㐲摦愹昹昰㥥㙣愰昹㍤晡㤲㘶㄰㝤㙢扢㤹㑦愴搳㘱ㅣ㐳捡㈵昵㜸㉥㤳搳㜳㌸戴ㄱ搵㤳㌸㔰愴愷㔳昹㜸愰慦㉤㡤㠶㘳搸搷〷㘹摣㜷㈳㡥晢っ㐱愴攷昱㈵㈸㤹〹㠷㜱㔰㉦ㅡ晡㡦ㄵ㕥敢〷ㅦ慤㍦㥡搰て捡搴㐵昳㐷㘵愲㐰㑡挵㉦㌴攱㈹㍥挳换戰㡦㐱て攴昸㈰㌴挱搰慦ㄸ㉣㐹㤳㈳㜲戰㤳搴㉥㘵㌳㠴慥㤷㘰㑡挸㠲つ㥡戶㠰挹愶㔹〹扤愴昹㡥㉦捤㝦晡搲慣㔲昳ㄹ㠶㔰愰ㄹ㐰㕦搲ㅣ㡥扥戵㙥㘲扢ㄷ搵㌳搱㥣ㅥ㑢挶㜱捣㔸搷㜳戹㜸㍥㠹ㅢ㔴㘱㑢㤸づ攷〳㈳㙣㘹っ〷㡣昲㜱ㅣ改搰昵㝣㍣ㅢ攷搷昴〴㔴昸㜶㤴㡢挵戳㝡㈴搴挷ち慦㡤㠴㡦㌶ち㑤愸㕡㤹扡㘸戲〲㐴㙥て㙣㤵攸㐷ㄳ㘹晥摤㐹㜳㌴愳㡣㐱ㄳっ昵㠷〰㝦晥㐷㍤㌶㔰㠳㤲㈶慦敥愲挵攸㝡ㄵ㘹捡慡づ㥡ㄲ㌰搹㌴〷挰㐵搲㝣挲㤷收㕦㝣㘹づ㔴昳挹㈰ㄴ㘸づ㐲㕦搲摣〹㝤㤳愶㥥㐹攳㝣ㄹ㙥昷㠲㥤挹戸㔱挸改㜹㈳㘵攰攰㈶敥㜴㤵挷㘹㤳㔴㘰㘷㕢㥡㑥愵戳㝡㉡愹攳ㄸ㜱ち㝢㐴㔹㙣ち戸㐷㠵ㅢ㠳ㄵ㜲㠹㜴㌶ㅣㅡ㙣㠵搷㜶㠱㡦㌶づ㑤㠸㠵㈱ㄲ㕤ㄷ捤㡤㤵挹㔶〹搶㠱㐸㥡て㌸㘹搶㌲㑡ㅤ㥡㘰㘸〸〴昸昳愷戹戹ㅡ㤴㌴㜹愹ㄸ㙤ㄶ㕤㜹昵ㄹ戱㈵〶攵㍢㝤づ㑣㌶捤愱戰㑡㥡户晡搲扣搹㤷㈶ぢ㐰昰㠷摦搱㈰ㄴ㘸戲搸㐳搲㥣㠷扥㐹㌳㕢〸挷㜰慥㈸㥡㑥㘱敦㍤㠲敦改昸㡡㡥㥤㜲ㅣ㥢㡢攰㉢㘶㍥ㄶ愸户愵㌸㜶㠷㌳㤰㘱扣晤ㄳ搸㍤㡡愵昴㜴㉥㤹㡤攲〳㉢㕣㈸攰昰扢ㅥㅡ㘱㠵搷收挳㐷㕢㠰㈶㌴㔲㤹扡㘸㡥㔲㈶㕢㈵戶愵㠹敢收㔵㑥㥡㝢㌳捡㍥㘸㠲㈱搶㡢攰捦㥦㈶敢㐸攴愰愴㜹〷㘵㌹扡摥㑥㥡㘳㌰㈲㘹ㅡ㌰搹㌴挷挲㉡㘹㥥敦㑢昳㕣㕦㥡慣ㄲ㤱昳㘹㐴㈸搰㘴㐵㠸愴戹〸㝤㙢扢㤹挸㈵㈳㐶ㄲ〷收㜰ㅣ㈸㡤㌷㙣㉣㥢㐸愴㜰戲〲㥦㉤昱愸㤱ぢ㉣戶愵㌸愸㡣敦㤵㌸㤷㠱㕢搶攱攸㌲㑥散㐵攰㘰㈴っ㙣㑤㜱㙡搸〸戱搶㐴慥㠸㑤昰搱㥡搱㠴愲捡搴㐵㌳愶㑣ㄴ㘸㤴ち㔶㤴㐸㥡㈷㍢㘹戶㜳扣〳㑤㌰㤴㠲〰㝦晥㌴㔹㙣㈲〷㈵㑤㕥挴㐶㍢㤸慥扣㉥㡥㤰㐵㈴㌴ㅤ捡ㄹ搱挲攷㉥搰㑢㥡㐷昹搲㍣挲㤷收㌸㌵㥦㈳ㄱち㌴挷愳㉦㘹ㅥ㠵扥㐵戳㠰㉦㌶㐹攰㡢攲〰㝣㈴㠹攳㐶搸㥦搷㡤ㄸ㜶㐳㜱㕢扤㜴㌴戰捡㤶㘶挳㔱㥣挳挰㤷㑡㥣搰挰㡥㝥㉡㥢㑣㠷愳㌹〳㥦敢改㐸㌴㥡搶㐳㉣㐸㤱㌴㔷挳㐷㍢ㅡ㑤㘸愲㌲㜵搱㘴㔵㡡㔴㔱愰㔱㉡敡㘸攲扡戹捣㐹㜳つ挷㑦㐴ㄳっ㑤㠱〰㝦晥㌴㔹㤱㈲〷㈵捤㜵㤴㥤㐱搷㠷挹㙤㍡㐶攴扡㜹ㄶ㘷㐴ぢ㥦慣㌴㤱㌴ㄷ昹搲㕣攸㑢㜳㤶㥡捦㜹〸〵㥡戳搱㤷㌴捦㐷摦愴㤹㑢愴戰㔷㠴㙦㌹㘹ㅣ〲捥挴ち改㝣㉡㤶つ挷昳㌸攱㠳㜵㌱㥤っ㕣㘰㑢ぢ戹㐸㌶㡦㔳挹㘹摣㐵㌰㥥㌱㘲㌸㈱㘷攰㜰㐹㍡㕡㐸㘷ぢ搸㜴㠶收㔸攱戵ぢ攱愳㕤㠴㈶㌴㔷㤹扡㘸戲㜴㐵搲戴㔵㘲ㅥ㑤愴戹㥦㤳收㕡㐶戹〲㑤㌰㔴て〱晥晣㘹捥㔷㠳㤲收ㄳ㤴㕤㐷㔷㕥戱㈷戴㐰つ摥〰㔳晦㡡㉡ㄶ㘲散散慡㔸昰扦㐰挷㘸昷㥤㔱愶攰㑥㈷慣挰挴扤㝢㡣㤵收敦昹㉢换㜷晡㙤戱㔸ㄳ挱换㜹昰㔹㌵て慦晡㜷挴攱晡搱㔵敢挲㠸㕢攱愹摤㠴ㄷ㕣戵て㕥㙥搸㉦挵敥㙥㙡ち挷戲挱捤㌳摡㔱㉥㠱㥢攳捥㙦㥤㘴摦㔹㜵㐳㔵㐶㌱㕡摤戰㘳㔴㤷㘵㔲戶ㅤ㤷㠲改㌰㤴摢慥㙤戶ㅦ㙥㠰㠱扡ㄹっ㡣收敤㍤〶㜷昵ㅣ搷㐳ㄸ搲㘵㥤搱搲㡥㕢搱ㄸ㜹ㄵ戱ㅤ搷っ愸㉣慦㄰扥㤷㈸戱敥愱捡ぢ㈰㌰ㅡ㙥㐶㌳㈳㑦〰㐳㝣慥〶㌱戹戱㐳㕥㑤㘵㜳㡣ぢ㡤㐵㌸㠱㕢昰㙡〳攳㐶捥ㄹ㤹㑥㔵捤挵㠲㔸敦㜹ㄴ㘳攷ㅣ戱〶攳㙡㑣户㈱愰搸ㄷ愱挹㕥㘸㝢㜳㈶㜷㤸㌳愹挵㑣挴㑣捣㠴㌳攲㥡ㄴ搴敥愴㥡㙦づ㘵ㄲ慣搱㘱㠷搱㙡㜲攸攰㍢〲㉥攷㔰昴昸㘲㠲搵㥤㘸晥㕦㙤晤ㅦ㥡㔸㤳㔷ㅥ晢㡡㘱愷㑦慡晡攷攱㤷㝣㜹敤捥愳㉥扡改㔷敢晦挳敦摡昲攸㡦㜷扦敢㠱〹ㅦ敥昹挴昶扢慥扣㝢㠲㔸っ㡦㔱㠸愳扤捤收ㅤ㌶㝣㈷㠹㈹㐸攲㔵㕣㌰挲㜳敢㠸㍡㙢挰㝤敢㠸㔰㌳㈲攱て攷㠴㤱㙦晦ち挱㜲ㄶ扥攱挴㘴㜸㜰㉤㤷㉢收㠳㝣挹ㅤ㌰㥢㠰摡㌰ㄵ㜸〸㌶㉣㠵㍡〲ㅡて愱愲ㄱ搴搶㔱扤搴㔶户㔳晤愸愹收㌲ㄳ㍢㔹㙡ㄳ晥攳ㄸ愹㌹ㄸ㥡摥㐱㍢㐴㜹慣㌷戴㔵昰昰㠳㤶㐰㍡扥搰攲搶㠰晢㜶ㄳ愱愳ㄱ〹㝦㌸㜳㡤摣〱㡤〵㉡ㄲ㕡ㄴㅥ㌶戴㘷㠹攱㐴っ㤹搰㔸戵ㄲ㜸捥挴㌰㘵㘴㉡㉥挶㕡ㄸ捣戵敡〵慡㑦戲搵㙢愸㝥挹㔴捦愱㝡㝢㑢㙤㐲㝢㤹㙡ㅥ㄰㔰搴〵慢㔳散㜵昰っ㜴㝡㠷昳㑣攵㔱ち攷㔴㘳搸昲攷㑦扦㘹挲搲㈷㠷扣㝥攲搲㍦㑥㄰ㄷ挰挳て攷㈸㡢㥡㘷ㅤㅣ㘹つ戸㙦㕥ㄱ扡〸㤱昰㠷攳ㅤ㜸㔵挰挹〲ㄳ㠹㜳㌸㍣㙣㥣㙦昱㈵㕦㠱㈱ㄳ㈷慢㑥〲㙦㥢㠰愶㡦㑣㈵挵㤶ㄶ㈰ㄳ㘷㈷搵㔷摡敡戵㔴扦㘷慡㠱㌳㈹㌶戳搴㈶捥昷㌱㔲㜳ㅤ㌴扤㠳㜶扤昲㈸〵敤㍦晡〹㝤攲ㅢㅥ晤㘰㝣敢㐱㐷㝣昰散㠲〹攲㌶㜸昸㐱ㅢ㙣戱昱㐰ㅢ㘴つ戸㙦㜸ㄱ扡〳㤱昰㠷愳㌲挸ㅤ搰敥㐶㐷㐲ㅢ〰てㅢ摡攷挴㜰ㅦ㠶㑣㘸㉣㉥〹㝣㘹㘲挰㤶㉤㈱㌶戰㌰㤸搰扥愶晡㝥㕢㝤㉦搵摦㥡㙡扣㜱ㄳ㈲㘸愹㑤㘸摦㘱愴㘶ㅤ㌴扤㠳昶㠸昲㈸〵敤晤㍤戶戸晦晣㌵ㅤㄳ㌶㥥戶昵㠳㠹摤戱愶㍤〹て㍦㘸㔵ㄶㅢて戴㑡㙢挰㝤㤳㡣搰搳㠸㠴㍦㥣搶㐷敥㠰挶㜲ㄱ〹慤ㅣㅥ㌶戴㕦㠹攱㐵っ㤹搰㥥挷㔴㠰㜷㘹戶㍥㜳挴㉦摦㥢㕢㍢ㄳ㐳〵㐶挴㑢戶晡〵慡慢㑣昵㔴㙥敤㝥戰搴㈶攲㍥ㄸ愹㜹つ㥡摥㐱㝢㕤㜹㤴㠲收昹㠸攸㠴㠷ㅦ戴㙦㤱㡥敦搶敥ㅢ㙢挰㝤㘳㡤搰㝢㠸㠴㍦ㅣ昲㐱敥㠰挶慡㄰〹敤㉢㜸搸搰㙡㠸攱ㄳっ㤹搰㔸㉡ㄲ搸搰挴㈰㌷晡㥦㔹ㄸ㑣㘸〳愹晥搴㔶㝦㑣昵㘰㔳㍤㠵搰㍥戲搴㈶戴㡤㌱㔲昳㌵㌴扤㠳昶㡤昲㔸㙦㘸㍦挲挳て摡㝢ㄶㅢ捦㥡昶慥㌵攰扥ㄹ㐷攸㘷㐴挲ㅦづ㑣㈱㜷㐰ㄳ㐸㕤㐲㝢〷ㅥ㌶戴慤㠸愱ㄲ㐳㈶㌴㔶㠴〴㠶㤹ㄸ愶㜲愳晦㘶ㄱ㠶ㄱ㔴㔷搹敡ち慡㐷㤹㙡昹ㄱ昱慡愵㌶ㄱ㙦㠳㤱㥡扥搰攰慦ㄷ㍢㈳晤㤴㐷㈹㘸㥥て㠲㠱昰ㄸ挵㤷敡摡ㄹ㜹挹㘲攳㠱昶愲㌵攰扥㠱㐷㘸㌰㈲㐹㘸㍢㈰㜷㐰㘳㡤㠷㠴昶㍣㍣㙣㘸㍢ㄲ挳收ㄸ㌲愱戱昰㈳㄰㌱㌱〰㕡㔲㍣㘳㘱㌰搷㥤ㄸ搵㕢搸敡㈱㔴㈷㑣戵晣㈰㜸挲㔲㥢搰㔲ㄸ愹ㄹ〱つ晥㝡〱㙤愴昲㈸〵捤昳㐱㌰ㅡㅥ愳㝣愰㍤㙡戱昱㐰㝢挴ㅡ㜰摦昴㈳戴〳㈲㐹㘸攳㤰㍢愰戱㤴㐳㐲㝢ㄸㅥ㌶戴〹挴㄰挷㤰〹㡤昵ㅤ㠱㐹㈶㠶㔹㕣搳ㅥ戰㌰㤸搰㙡愹㑥搸敡ㄸ搵㔳㑣戵㕣搳敥戱搴㈶戴㘹ㄸ愹搹ㄹㅡ晣昵〲摡㉥捡愳ㄴ㌴捦㥡㔶ぢ㡦㔱㍥搰敥戰搸㜸愰摤㙥つ戸㙦ㄴㄲ㥡㠲㐸ㄲ摡ㅣ攴づ㘸慣搸㤰搰㙥㠵㠷つ㙤㔷㘲㤸㡤㈱ㄳㅡ换㌸〲扢㉢っ昸㍣扣戱〸㐳㍤搵㜳㙣昵㉣慡ㄷ㤸敡㤹晣昴扣搶㔲㥢㠸昷挴㐸㑤㍤㌴昸敢〵戴昹捡愳ㄴ㌴捦愷攷摥昰ㄸ攵〳敤㑡㡢㡤〷摡ㄵ搶㠰晢收㈲愱㝤ㄱ㐹㐲摢ㄷ戹〳㥡㡥扥㠴㜶㌹㍣㙣㘸つ挴㤰挷㤰〹㡤搵ㅡ〱摤挴㠰㑤㝢㐲㕣㕣㠴㈱㐷戵㘱慢㜳㔴ㅢ愶㕡敥㜲㥣㙦愹捤㌵敤〰㡣搴㉣㠶〶㝦扤㠰搶愴㍣搶ㅢ㕡㍢㍣㐶昹㐰㍢换㘲攳㠱㜶愶㌵攰扥㈱㐹㘸㈹㈲㐹㘸捤挸ㅤ搰㔸㝦㈱愱㥤づてㅢ㕡㉢㌱ㅣ㠲㈱ㄳㅡ㡢㌲〲〷㥡ㄸ愶ㄱ摡挹ㄶ〶㜳摤㘹愷晡㔰㕢㝤㌰搵㑢㑤戵㠴㜶㠲愵㌶愱㉤挷㐸捤㉡㘸昰搷ぢ㘸慢㤵挷㝡㐳㕢〳㡦㔱㍥搰㡥戶搸㜸愰慤戶〶摣㌷㌱〹㥤㠴㐸ㄲ摡愱挸ㅤ搰㔸㘶㈱愱ㅤ〵てㅢ摡攱挴㜰㈶㠶㑣㘸慣扤〸ㅣ㘹㘲㤸捤㥤㠸挳㉣っ㈶戴㔵㔴㥦㘵慢捦愰晡㘸㔳㉤㜷㔰づ戲搴㈶戴㘳㌱㔲㜳〱㌴昸敢〵戴ぢ㤵㐷㈹㘸㥥晤戴戵昰ㄸ攵〳㙤愹挵挶〳慤挳ㅡ㜰摦昸㈴㜴㈵㈲㐹㘸㈷㈱㜷㐰㘳㌵㠵㠴搶〶てㅢ摡㈹挴㜰㍤㠶㑣㘸㉣戱〸㥣愶㌰愴搲愲愵〸挳ㄹ㔴摦㘰慢慦愳晡㉣㔳㡤㉦㕤㘹戱挸㔲㥢㠸捦挱㐸捤㙤搰攰慦ㄷ搰㙥㔷ㅥ愵愰㕤㕢㝦敡㕥摢㥣扣攲挱㔹ㅢ摥昹㔱挷搲搶〹攲㕥㜸㡣昲㠱㘶㔸㙣㍣搰昲搶㠰晢㘶㈹愱晢ㄱ㐹㐲扢〸戹〳摡㐳攸㑢㘸㔹㜸搸搰㉥㈱㠶㐷㌰㘴㐲㘳㈵㐵攰㌲ㄳ〳昶昱ㄳ㘲扦㈲っ㙢愹㝥搴㔶慦愳晡㑡㔳㉤摦㥥㝢㔹㙡㜳㑤扢ㅡ㈳㌵㑦㐲㠳扦㕥㐰㝢㑡㜹㤴㠲收昹㈰㜸〱ㅥ愳㝣愰㉤戰搸㜸愰捤户〶摣㌷㔸〹扤㠴㐸ㄲ摡つ挸ㅤ搰㔸ㅢ㈱愱捤㠳㠷つ敤㈶㘲㜸ㅤ㐳㈶㌴ㄶ㑣〴㙥㔱ㄸ戰㥦㌶户〸挳㙤㔴扦㘱慢㕦愳晡づ㔳㍤㥢㝢㜵㌳㉤戵戹愶摤㠹㤱㥡㑥㘸昰搷ぢ㘸敦㉡㡦㔲搰㍣晢㘹ㅦ挳㘳㤴て戴㈹ㄶㅢて戴㍡㙢挰㝤㔳㤶搰愷㠸㈴愱摤㡦摣〱㡤㈵㄰ㄲ摡㘴㜸搸搰ㅥ㈴㠶㙦㌰㘴㐲㘳㕤㐴攰㈱ㄳ㠳摣㑡㡤户㌰㤸敢捥㍡慡扦戵搵㕦㔳晤愸愹㥥㈵㡦戴㔹㙡ㄳ摡攳ㄸ愹昹ㄱㅡ晣昵〲摡㑦捡愳ㄴ㌴捦㌶慤〲㕦愰㐷昹㐰㑢㔸㙣㍣搰攲搶㠰晢㐶㉥愱㉡㐴㤲搰㥥㐶敥㠰挶㑡〷〹㉤ちてㅢ摡戳挴搰て㐳㈶㌴㤶㍦〴㥥㌳㌱㐸㘸㘳㉤っ㈶戴ㄷ愸敥㙦慢晢㔲晤㤲愹㥥㐱㘸摢㕢㙡ㄳ摡换ㄸ愹ㄹ〸㑤敦愰戱戰㐱㝡慣㌷戴㈱昰昰㠳㌶捡㘲攳㠱㌶搲ㅡ㜰摦晣㈵戴〵㈲㐹㘸㙦㈰㜷㐰㘳㐱㠳㠴㌶ㅣㅥ㌶戴户㠸㘱㈴㠶㑣㘸慣㜲〸扣㙤㘲挰敥㙡㑡㙣㔹㠴愱㤳敡㔱戶㝡〴搵敦㤹㙡㠹㜸㌳㑢㙤㈲㝥ㅦ㈳㌵愳愱改ㅤ戴㌱捡㘳扤愱挵攰攱〷㙤戰挵挶〳㙤㤰㌵攰扥㘱㑣㈸㠱㐸ㄲ摡愷挸ㅤ搰㔸户㈰愱つ㠰㠷つ敤㜳㘲㘰昵㠰〹㡤挵っ㠱㉦㑤っ搳昹㐱戰㠱㠵挱㕣㜷扥愶㝡㥣慤摥㤹敡㙦㑤戵晣㈰〸㕡㙡ㄳ摡㜷ㄸ愹愹㠵愶㜷搰敡㤴㐷㈹㘸㥥て㠲㔹昰昰㠳㔶㘵戱昱㐰慢戴〶摣㌷㤹〹捤㐱㈴〹敤㘷攴づ㘸㉣㑦㤰搰捡攱㘱㐳晢㤵ㄸ㔸㈴㘰㐲㘳捤㐲㐰㔴愳ㄹ㌷ㄲ㍢户㈹昱换㜷捥戳〷ㄵㄸㄱぢ㙣㜵㍤搵㔵愶㕡慥㘹㍦㔸㙡ㄳ㕡ㅦ㡣搴散つ㑤敦愰戱ㅡ㐱㝡㤴㠲收搹愶攵攰攱〷敤㕢愴攳㝦㍣捤ㅡ㜰摦㤸㈶㘴㈰㤲㠴搶ㅦ戹〳ㅡ慢㄰㈴戴慦攰㘱㐳慢㈱〶㤶〱㤸搰㔸㥡㄰搸搰挶㤰㄰㥦ㄵ㘱ㄸ㐸㜵戳慤㕥㑣昵㘰㔳㡤ㄳ㌴〹昱㤱愵㌶搷换㡤㌱㔲搳づ㑤敦愰戱攸愰㕢㘸㥥㌵敤㘰㜸昸㐱㝢捦㘲攳㔹搳摥戵〶摣㌷戳〹ㅤ㡡㐸ㄲ摡ㄶ挸ㅤ搰㔸㙣㈰愱扤〳てㅢ摡㔶挴挰戳晤㈶㌴㔶㈰〴㠶㤹ㄸ攴ㅢ敥㑤ぢ㠳戹敥㡣愰晡㘸㕢扤㡡敡㔱愶ㅡ㥦㥥〹昱慡愵㌶愱㙤㠳㤱㥡㌵搰昴づㅡ㙢ぢ㝡〷敤っ㜸昸㐱㝢挹㘲攳㠱昶愲㌵攰扥〱㑥攸㉣㐴㤲搰㜶㐰敥㠰挶㥡〲〹敤㜹㜸搸搰㜶㈴〶㥥搹㌷愱戱搰㈰㄰㌱㌱攰昳㌰㈱㥥㈹挲㄰愳晡㈲㕢㝤〱搵〹㔳㉤ㄱ㍦㘱愹㑤挴㈹㡣搴慣㠵愶㜷搰㔸㐲搰㍢㘸搷挱挳て摡愳ㄶㅢて戴㐷慣〱捦㑤㜳㙥㐰愴㥥㙥㥡挳ぢ㔰ㄸ敤昲挶㉥㌵搸捦愹㉡昰挲〵㝤ぢ愶㤹㠵〲戸㘸㐶㘳㔳㤳扣摥㐴㍦摣攳愲㙤戱搱㌶ㅢ户㜲挱㥤㉤敡ㅢ㥢慤换ㄸ攰ㄶ㉦扣㘵㠰扡㡢㠲㈶㝢㜴づㄴ㜶㙤挳㙤ㄵ晡ㄴ㘶戴攳ㄶ㍣昹敡收摤昴㡥づ愳慤攵㝦攱〶ㄸ戸〲〸慦㤸㠸㠷㜹敢ぢ摦㡢㙦昰慡ㅡ扥㈷攵㈵戱戱㕤㍣㘶攳收㉣慣㝥㈸攷慤㌱㝥摢摤㜸〲攳戰㡡愹㑢昴攷ㅤ㌷㝢愹ㄴて㘳ㄱ㥢㔵戳㐷㤴晤捡㤴㔹挵愲㑤攰捡㍡ㄱ㑤〵㉥㍣㈱㉢㜵搰〴戵㐹戰挸㡢戰挸愶慣㡡戵ㄸ敥ㄷ挷换愱昰愲㜵㘵㔵换ㅢ昳ㅤぢ〳ぢ㡤挶〳ㄶ㜶攰戲㈷㝤昹㡡搵愳昲㌶戸㜶㔷捡挰户㐶㥦收〶扤慤㑤㕦㔹摤摣搰㘴戴ㅣ搰戱戰扡㘱ㄹ㉡㌷㜰㤳ㅡ㝣㔸㔶㔷㔷㙢戵挸㠷戳㘲捤㠲㘰挹〱愳㙡㜵㤶㔵㡥摣てぢ搷㔶㡤〸㉡挵㍤扥㉦㜷ㅡ㕦ㄷ㕦㙥搷㑢㥤㐱ㄳ慦㌷㘳扥㔴挱戳晢㝣戹敡㈱搶愱㈳㘷㌷ぢ㑡捥㑡捥㡥㈷敡愵㜵戶㘵㤵愹㍤つ㉢㤳〸捣㠱搵㝦㌹摣敡㥢搸慥搰〷㜶㐳㔳扣ㅣ㜶㠷挵㤹ㅣ捦愲ㄷ㈵昷㠲㑡愳ㅥ㑡㍢㌹㥥㄰㤷挹捤户慣㌲戹㌷㘰㤵㠴㤸㕣愵戸搶㌷㤱㍤㌹㐷㈶搲㐵攸㡦㌴㌹〸昱摣㜳㔱ㄲ㥤㙡㜶㝢㐳㘹㈷挱搳挸㌲㠹㝤㉣慢㑣攲㔳㤵㠴戹㤸㉥昷㑤愲㠱㜳㉣㕥㑣扡㉢㠹捦摤㐹㝣慤㘶㤷㜳㈶挱搳戲㌲㠹扣㌳㠹㥦㡢㤳㌸摦㌷㠹〳扣㐹㌴扡㤲攰戹搱㈲ㄲㄵ㔸㕦攵散ㄶ㍢㘷搷㐷㔹㥢㉣慢㕣㠳晡挳㉡ㄷ㠷㐹攲㜴摦㈴㕡扤㐹ㅣ攸㑡愲〶㜱㡡㤲ㄸ愸㘶搷敥㑣㘲㘳㘵敤㜰㈶戱㠵㑡挲㕣㈷㑥昰㑤㘲㌹攷㔸扣㑥慣㜴㈵戱㤵㍢㠹ㄱ㙡㜶〷㍢㘷户㡤戲ㅥ㘲㔹攵㍡戱㐳㜱ㄲ㐷昹㈶㜱戸㌷㠹㈳㕤㐹散攸㑥㈲愶㘶户捡㤹㐴㑡㔹㔷㍢㤳ㄸ㔷㥣挴㐱扥㐹ㅣ敢㑤攲㜸㔷ㄲㄳ摣㐹搴慡搹慤㜱㈶㌱㑤㔹㑦㜴㈶㌱㐷㈵㘱慥ㄳ㙤扥㐹㥣挲㌹ㄶ扦㍢㑥㜳㈵戱慢㍢㠹㝡㌵扢㌳㥣戳摢㔳㔹捦戴慣㜲挵摣户㌸㠹㐵扥㐹㥣攳㑤攲㍣㔷ㄲつ敥㈴㜲㙡㜶ㄷ㌸㘷㜷㠰戲㕥㘸㔹攵㍡搱㕣㥣㐴搶㌷㠹㑢扣㐹㕣收㑡愲搵㥤㐴扢㥡摤㕡㘷ㄲ换㤵昵ち㘷ㄲ㠷ㄶ㈷戱㤷㙦ㄲ㔷㝢㤳昸㤳㉢㠹挳摤㐹慣㔲戳扢捥㤹挴戱捡㝡扤㌳㠹㤳㡡㤳㤸攷㥢挴㑤摥㈴㙥㜱㈵㜱㡡㍢㠹㌳搴散㙥㜳捥敥ㅣ㘵扤摤戲捡㜵攲愲攲㈴㘶晡㈶㜱愷㌷㠹扢㕤㐹㕣攲㑥㘲慤㥡摤扤捥搹㕤慤慣昷㔹㔶戹㑥摣愰㤲㌰㌷㔶㤳㝤㤳㜸㤰㜳㉣摥㔸㍤攴㑡攲㈶㜷ㄲ户愹搹慤㜳捥敥㑥㘵㝤挴戲㑡ㄲ昷慢㈴捣户攸㑥扥㐹㍣捥㌹ㄶ扦㐵晦敡㑡攲㐱㜷ㄲ敢搴散㥥㜴㈶昱戸戲㍥攵㑣攲改攲㈴愲扥㐹㍣敢㑤攲㌹㔷ㄲ捦扡㤳㜸㐱捤敥〵㘷ㄲ㉦㉢敢㡢捥㈴摥㈸㑥㘲㝢摦㈴㕥昶㈶昱㡡㉢㠹户摣㐹㜴慡搹扤收㥣摤晢捡晡扡㘵㌵昷㈷㡡㤳ㄸ敥㥢挴㕢摥㈴摥㜶㈵昱戹㍢㠹慦搵散㍡㥤㐹㝣愷慣敦㍡㤳昸戹㌸㠹捤㝣㤳㜸摦㥢挴㠷慥㈴㝥㜵㈷㔱〱㠱摣㥦昸搸㥡㥤㕣〵晢㈸敢㈷㤶㔵㤲攸㡦㡥㘳㝦㘲㠰㙦ㄲ㥦㐳攴㕡㌱扦愴挹戱㝢㔷㠳㝥昱晥〴っ㌲㠹慦㌱㈱ㄳ攰摥攱挶捡晡㡤㘵㤵㈳㕢愰攳㐸㈲攸㥢挴㜷㄰戹㤲昸て㑤㡥㈴戶㐲扦㈸㠹ㄱ㌰挸㈴㝥挴㠴㥤挴㌶捡晡㤳㘵㤵㈳㍢愰攳㐸愲摣㌷㠹㕦㈱㜲㈵㈱㜰敦㍢㘷ㄲ㍢㐲㔲㤴㐴っ〶㤹㐴〵㤴㥣㤵㥣㕤㑡㔹㉢㉤㉢ㄷ㐷搵〴㔸搷晢㙢ㅦ㍤〶攲ぢ㜲㤳㤱攳慤㌹㈷攳〶㡦愳㥢昰昵㙤㍤敥愷㔹㠵㤹㡡㐹㤸ㄹ㘳㘸〱昶㌰挱㘷㑤慤㘵慤㘶㥡㌵㜵慡挷㙦㕣㘲ㅡ㝡㑣㔱敢㐳㡦ㄹ搶㤸㔶敤昴㥦攵昴愸㤹慤㝡昲㐵敦㡡㥥昴搷攸戱扢昲て㍡晤敢㤵〷攷㔸㌳㕦昵愴晦㥥捡扦㉦㍤晥愸晣晢㌹晤昷㔶ㅥ搲㝦ㅦ搵㤳晥つ捡扦㍦㍤㜴攵扦㠱搳㍦愷㍣愴㝦㕥昵愴晦〱捡扦㠶ㅥ㡤捡㍦攴昴㕦散昴愸㘹㔲㍤挹慦㔵昹㙦㐸㡦〳㤵晦〰愷㝦扢昲攰ㅣ㙢㍡㔴㑦晡㉦㔷晥〳改戱㔲昹て㜲晡ㅦ散昴愸㌹㐴昵㘴晥㠷㉢晦挱昴㌸㔲昹㙦攴昴㕦愵㍣攴敢㕦慤㝡搲晦㔸攵扦㌱㍤㡥㔷晥㥢㌸晤搷㈸て改㝦愲敡㐹晦㔳㤴晦愶昴㌸㑤昹㙦收昴㍦挳改㔱㜳愶敡挹搷㝦㡥昲ㅦ㐲㡦昳㤴晦收㑥晦ぢ㥣ㅥ㌵ㄷ慡㥥㥣晦㈵捡㝦ぢ㝡㕣愶晣户㜴晡慦㔵ㅥ㌲晦㉢㔴㑦晡㕦慤晣户愲挷㥦㤴晦㔰愷晦㜵捡㐳晡㕦慦㝡搲晦㈶攵㍦㡣ㅥ户㈸晦攱㑥晦摢㥣ㅥ㌵户慢㥥㝣晤㜷㉡晦ㄱ昴戸㕢昹㡦㜴晡摦敢昴愸戹㑦昵攴晣ㅦ㔴晥愳攸昱㤰昲摦摡改扦捥改㔱昳㠸敡挹昹㍦慥晣户愱挷㕦㤵晦戶㑥晦㈷㤵〷攷㔸昳㤴敡㐹晦㘷㤵晦㜶昴㜸㑥昹㙦敦昴㝦㐱㜹㐸晦ㄷ㔵㑦晡扦慣晣㐷搳攳ㄵ攵㍦挶改晦㥡搳愳收㜵搵㤳慦晦㉤攵扦〳㍤摥㔶晥㘳㥤晥㥤捡㠳㜳慣㜹㔷昵愴晦晢捡㝦㐷㝡㝣愸晣挳㑥晦㡦㤵㠷昴晦㐴昵愴晦攷捡㍦㐲㡦㉦㤵㝦搴改晦戵搳愳收ㅢ搵㤳慦晦㍢攵ㅦ愳挷㝦㤴㝦摣改晦愳昲㤰晣㝥㔲㍤改晦慢昲㑦搰㠳㥦㕣㜲晢㥦㜴晡昳㔳㡡搶㙡㤹㍦㍦㥤㘴㑦收㉦㍦㌶㌰愶愵㘰㔶㡦㄰㍦㍥攴㌱昲㌴㈶㜰㡣㕣㝥㌸㜸㔴晣㤰㤰慡㥤㑣㤵晣〸愰㙡㘷昴搵㈳挴㡦〲愹摡挵㔴挹つ扤㐷挵つ扥㔴㡤㌷㔵㜲㜳㑥㔵㔱㕥摣慣㑢搵㐴㔳㈵㌷摡ㅥㄵ㌷摥㔲㌵搹㔴挹㑤戳㐷挵㑤戴㔴搵㤹㉡戹〱昶攴挵つ戱㔴㑤㌵㔵㜲㌳敢㔱㜱㜳㉢㔵搳㑤㤵摣㤸㝡㔴摣愸㑡搵㑣㔳㈵㌷㤹㥥扣戸改㤴慡搹愶㑡㙥ㄸ㍤㉡㙥㈰愵㙡慥愹㤲㥢㍦㡦㡡㥢㐱愹摡捤㔴挹㡤㥣㐷挵㡤㥤㔴捤㌳㔵㜲㔳收㔱㜱㤳㈶㔵昳㑤㤵摣㘰㜹㔴摣㜰㐹搵ㅥ愶㑡㙥㤶愸㉡㕡㈷戸㜹㤲慡㍦㤸㉡戹昱昱挴攲㐶㐸慡昶㌲㔵㜲ㄳ攳㔱㜱㔳㈳㔵晢㤸㉡戹㈱昱愸戸㐱㤱慡晤㑣㤵摣㕣㜸㔴摣㙣㐸搵晥愶㑡㙥ㄴ㍣㉡㙥ㅣ愴㉡㙢慡攴㕢摦愳攲㈶㐰慡昲愶㑡扥挱㍤㉡扥搱愵慡㘰慡攴摢搸愳攲摢㔹慡ㄶ㑡㔵㐸扤㈹〴摦㥦昲攴搵㌹晦㌶㑦㕥㑤㠶㙦㌵㙥戳换户愴ㅣ㌸扢㜸㈰愴㤶㠳攰摢㔱㉡捥㉡㔶〸扥〳攵挰㤹慥〱扥改攴挰ㄹ慥〱扥捦攴挰改慥〱扥戵攴挰㘹慥〱扥㥢攴挰愹慥〱扥㠱攴挰㈹慥〱扥㘷攴挰挹慥〱扥㑤攴挰㐹慥〱扥㌳攴挰㠹慥〱扥ㄹ攴挰ㅡ搷〰搷㝦㌹㜰㠲㙢㠰慢扣ㅣ㌸摥㌵挰戵㕣づㅣ攷ㅡ攰㡡㉤〷㡥㜵つ㜰㕤㤶〳挷戸〶戸晡捡㠱愳㕤〳㕣㘳攵挰㙡搷〰㔷㔲㌹戰捡㌵挰昵㔲づㅣ攵ㅡ攰慡㈸〷㡥㜴つ㜰敤㤳〳㐷戸〶戸挲挹㠱挳㡢〷晡晥㍦㡥攴搵捥</t>
  </si>
  <si>
    <t>㜸〱捤㥤〷㥣ㄴ攵晤晦敦㌹敥㤶㥢愵摣㈲㘰挳㐲戵㠱戸扤愸㐸戹〳愴㉢㠷㈵㡡㌹㘷㜷㘷攵攰ち摥ㅤ捤ㄲ㔴㔰愳搸挵搸扢㘸㘲㔷㌰㜶晤㈹戶㔸㘲ㄴ㡤挶ㅡ㍤㡤ㄵ㡤愲搱㔸晦㥦捦㌳昳捣捤捥捣摥㐹挸晦昵捡㜲晢㌰捦昷昹㝣扦昳摤昷㤴摤㥤昹敥㑣㤹㈸㉢㉢晢ㄹて晥捦㐷〵㈷㜶愸㕢搶搶㙥㌴㡤慥㘹㘹㙣㌴㜲敤つ㉤捤㙤愳挷户戶敡换愶㌷戴戵昷㠰㈰㔰摦㠰昱戶捡晡戶㠶㘳㡣慡晡挵㐶㙢ㅢ㐴㤵㘵㘵㔵㔵㕡㌹挶户戳㥥㈱搵搱攸愵㔵戰㠱慡㑣ぢ戰改挹愶㡡㡤挶㈶挸愶ㄷ㥢摥㙣晡戰改换愶㥡㑤㠸㑤㍦㌶㕢戱改捦㘶〰㥢㠱㙣戶㘶戳つ㥢㙤搹㜰晥摡昶㙣〶愱改扤〳㥡㌹㌵ㄳ㘶㘵攷攳搵搴戵户戴ㅡ愳〶ㅦ㙣收㍣㈶ㄲㄹㅤㄹㅤ㑦㐴愲愳挳愳〶搷㉣㙡㙣㕦搴㙡㡣㘹㌶ㄶ戵户敡㡤愳〶ㅦ戰㈸摢搸㤰㥢㘶㉣㥢搳戲挰㘸ㅥ㘳㘴挳戱慣ㅥ㑦㐷攲㠹㐴㈱㤳㐹昷摥ㄱ㤱㘷搶㑣㌸愰搵㈸戴晤户㘲敥挴㤸戳㙡㈶㡣㥥㘹戴晦户㘲敥㡣㤸〸㔹摢搲愴㌷㌴晦㤷㠲㔶㜲㤹㈶㙡㡤㕣〳ㄷ扥㘱戴㌶㌴ㅦ㌵ㅡ㘹ㄷ㠱㐶㉦㌵㝡㝣㕢摢愲愶㠵㕣㡦㙡㡣挶挶搹㐶㐱㉥昴愶摡戶昶〳昴搶愶戶摥㑤攴㘷戴ㅡ捤㌹愳慤㙦搳挴愵㌹愳搱ㄲ戶㔵㌵ㅤ慣户捥搴㥢㡣ち㑥㔴㌷㤹换㜰㑡摥㘸㙥㙦㘸㕦搶愷改愰㌶㘳戶摥㝣㤴㐱㐹㘵搳攴㐵つ㜹㔱㔱㠱扦戲ㅥ扢晡㘵㈶ㄷㄴ昲㘹慡㤹愷户戶换ㅥㄷ㘱挴㑦敢㔸㕤攴慢㈸捡㡢慢搴㘰㤷ㄷ㤷㔹㕤㐳搳㌴愳戵搹㘸攴㑣戸㈴㐷扡㐴ㄲ㤰戹ㅣ㙣㔲敡攵㜰㈹㠹㕥搶挶挷搷挲戹〴〶愳搹㙦㘶㑢㙢ㄳ㔶挸ㄹ㠶摥㍣㘶捦昰攸㜰㈴ㅣ㑤㈷㔳㤱㜴㍡㥡㡣㠷㔳㤹㐴㝡㔴㕤㝢扥搶㔸㍣〶㘳攱㐸㉣ㄶ㠹㠵㔳昱㐴㈶ㄳ㑥㘷ㄲ㤹㤸㌶〴㌱戴愱㡣㌶っ㑤㡦㥡㔴㔲ㅢ㑥搳〸㌴愲攲㌵散〰㥣戳攵㐶㔸㕥慦㤷搷㘷换敢㜳攵昵昹昲㝡愳扣扥㔰㕥㝦㔴㜹晤扣昲晡㠶昲晡昹攵昵ぢ愰㔱㡦慡㥥㍤换慤挷㔵㕦ㅣ㝡攵捥愹挹㤳搷散戶㔶晦改㤳挳捥ㄶ摣收攵㉥㘳㔷㑣散攳㝣ㄹ攱搱搱㜸㌴㥥〹挷㌳愹㔴㉡㤲㑣㐵㈳ㄱ挷㡢㠸㈶愲㔱扣戶㔸㉣㤶㡡㘴挲愹㔸㑣摢つ〱戴摤搱〴昶㘰捣改愹愸㌶㤲愶㔱㘸㠴搸㠰搷挰搷戱㔷慦㤳捥㝡㝤昲ㄳ㤳㉦ㄸ戴戶㙣搰㤱㐷慥ㄴ摣摦挸〴㐶㘳愲㠸㈳㌱㐶挲挹ㄴ㜸㈵㈳搱㐸㍣㤲㑡㘷ㅣㄹ㠴挳改㜰㍣ㄹ㑥挷愲搱㑣㈲㥡㡣愶㘲㈹㙤㉦捥㌰㡣㈶㄰㘱搸愹挹戴ㄶ愵㈹㠶㐶㠸㘷慤ㅣ㉡扦㡥扦搹戲攸昴摡㌳攷㥦戴捤戱㍦捥搸㔵㜰㜷㈷㜳㐸㘰㘲㑣㌱㠴㜰㌲㤲㐴づ㌱㉣愸㔴ㅡ昳㐸挵㥤㌹㐴ㄲ㠹㔸㈶㥣〸㈷ㄳ㤹㐸㈲㤹㠸愵戵㈴攷㤷㐲ㄳ㐸㌳敡搴㔴㕣换搰戴㌷ㅡ㈱ㅥ户㔲㌸晡捦て敦戲敦㕤敢㘶慤㕥㌳昶㥣㘳㍦戹㜳㥤攰捥㔶愶戰㉦㈶戶㘸㌹㡣攱摣昶㐳ㄳㄸ换㤸㔳戰ㅣ挶搱㌴ㅥ㡤㄰て㔹〹㍣戸攸㤲㜵㌵㙦敥㌸晥㠶㈷㜶㌹昴㥡ㅤ㝡㥤㉢戸捤换〴㙡㌰戱㠵っ㙡㌹扦㠹㘸〲㤳ㄸ㜵㍡ㄸ㑣愶㘹㝦㌴㐲摣㙤愵㜰㜵昵搰㙤扥ㄵ㝢㑥戸昸户〷ㅦ㜹搶ㅥ㠷昴ㄳ㝣㥢㤱㈹㑣挵挴ㄶ愶㌰㡤昳㥢㡥㈶㌰㠳㔱㈷㈳㠵㤹㌴捤㐲㈳挴敤㔶ち㡦㤵㝦㔵㘵㘸昷㑤㝡攸挲つ㠱昲昹㜳㑦ㄳ㝣㤳㤳㈹ㅣ㠸㠹愲戵昱㍦搸慡㘷㜳㠶㜵㘸〲㜳ㄸ㜶ㅡ戶敡㠳㘸㍡ㄸ㡤㄰㝦戰㜲㤸昵摥㐳㉢㡥㝤㜶㥦㤹ㄷㅤ昶摣愷㑦ㅤ扡㍣㈵㝡㔱㡣㘷攰㔰㌴㕢㥡挳慦㄰㐳㍢㡣搱づ㐷〳づ㐹㙤㉥㑤㐷愰ㄱ攲ㅡ㉢㠷㍤扥㝡攵㡥㡥㙦てㅥ户晡攴ㅦㅦ摢㙢捥挱㜷〸扥挵换ㅣ敡㌱戱㠵㡢攲㐸㠴搰㜴㌴㠱㉣ㅡ散摣攲㕡㡥愶㍣ㅡ㈱㉥戵㔲㘸㙡敢㜷攵〷㔳户㥢㝥攵戴㠷晢ㅤ㜸敢㠸改㠲ㅦ㌰㘴ち〵㑣㡣㜵㙥㤴㕣ㄴ㘱散㍣攳ㄹ散㝦ㄲ愹㐸㌴㤵㡡愶ㄲ捥捤㌲㤶㡥㠷㈳改㔴㍣㥣㐹㘲㈷㤶〸㘷戴愳㌸挷㜹㘸〲つ㡣㍢㌱㤵搶收搳戴〰㡤㄰慢慤㈴慡㑥㝤㜶扦㕢收户搵摥㌳愰㙤攴挸敢戶晥㔰昰〳㡥㑣愲〹ㄳ㕢扡㉣㥡㌹挳ㄶ㌴㠱㠵っ㕢㡢㘵㜱㌴㑤慤㘸㠴㌸搳捡愱敦摣扤慡㝢㡢㔳㈶慣㥣㕦㜸收慤ㄵㄷ晣㐳昰昳㤵捣愱ㅤㄳ㕢っ㘲ㄱ攷戸ㄸ㑤㘰〹攳搶〰挴㔲㥡㤶愱ㄱ攲ㄴ戵㌴晥㝤捥ㄹ㘷扤昷攲捣㍢㤶㕦昱摤愱㉦愵㉢〵㍦摦挹㈴㡥挵挴㤶㠲㌸㡥㌳㍣ㅥ㑤攰㌷っ㍢ㄱ㈰㤶搳㜴〲ㅡ㈱㤶㕢㌹㙣ㅣ昶昱挷攷散㌲㘹挲㐹㘲昷扢ㄶ愴晦ㄴㄵ晣㜸㈹㜳㌸〹ㄳ㕢㥡挳ち挴搰㔶愲〹㥣捣戰㔳㤰挳㈹㌴㥤㡡㐶㠸愵㔶づ㘷晤昰挹㐷㙢㈶㍤㌵敢昲攰攷㔵㍢て晤戲户攰愷㕢㤹挳㘹㤸搸搲ㅣ㑥攷っ㔷愱〹㥣挱戰㔳㤱挳㤹㌴㥤㠵㐶㠸愳慤ㅣ㝡ㅤ晥攰㈱㐳慡搷搶㕣晥㜶扦㥦㥥㝡收㥣㈷〵㍦㕣换ㅣ捥挱挴ㄶ慦㄰攷㜲㡥攷愱〹㥣捦戸㤳戰㐲慣愶改〲㌴㐲捣户㤲ㄸ扤㜰攳㘵慤㥢捡愷㕣㝥昲搳て㠸ㄹ㠵摦〹㝥戸㤷㐹㕣㠸㠹㉤摣㐳㕣挴昹㕤㡣㈶㜰〹愳搶㘲て㜱㈹㑤㤷愱ㄱ㈲㘷愵㜰摡ㅦ扦扡晤昲㍦扣㌵攱〶攳搴㔱摦愵昶扥㔱っ愴ㄸ捦挰ㄵ㘸㕣敦㤹昱㘴㉡㤹㡡挵ㄳ㘹㝣㑡挰㔴㌴攵搸㍤攰挳㑣㌲㥤㐸愷搳㤹ㄴ昷つ㤹㤴㜶㈵〲㘸㔷㌱搴搵㘸㤰㐰㔸扢㠶愶㙢搱〸㌱搷㑡攰攲ㅦ㙦扢敦戶摤敥ㄹ户收捤㍤愳〷㑤晥昴㘴挱慦㌵㌲㠱㌵㤸㜰㈵戰㜹ㅦ㥥慥攷摣㙥㐰ㄳ昸㍤㘳㑥挵㥢昶ㅦ㘸扡ㄱ㡤㄰〷㔹〹ㅣ搷戱慤昶捡敡㉢昶㝦昰愲搱㔵戳㠳晦扥㔹昰㉢㤵㑣攰㘶㑣㙣攱㐲戸㠵昳扢ㄵ㑤攰㌶㐶摤ㅦぢ攱㜶㥡敥㐰㈳挴㑣㉢㠵〷㥢㍦〹㥤㍤㘴昲戸㔵攷㝤扢敦ㄹ晢扥扡㥤搸㤶㘲㍣〳㙢搱㙣昱捡戸づ㐱戴扢ㄸ敥㡦㘸昰㜶㤵搶敥愶改ㅥ㌴㐲㑣戶㤲搸昴攰扢ㅤ晢摣㍦㜳搲㥤㜳慦敢㜹昵愱㕦摥㈴戶愳ㄸ捦挰㝤㘸戶㌸㠹晢ㄱ㐴㝢㠰攱ㅥ㐴㠳戵㈱慤㍤㐴搳挳㘸㠴ㄸ㘷㈵昱㐹摦㉦敡㠶扤戴㜸攲捤敤慦㝥㜹捡扢ㅢ㥦ㄲ摢㔳㡣㘷攰ㄱ㌴㕢戸㌰ㅥ㐵〸㙤㍤㠳㍤㠶〶㝢愷戸昶㌸㑤㑦愰ㄱ㈲㘳愵㜰搹〶晤摣㘷挶慦㥣昱㐰㥦戹昷㙥昷扢晣晤㘲㄰挵㜸〶㥥㐲戳㐵㉢攴㥦㄰㐰㝢㥡愱㥥㐱㠳戵㈱慡㍤㑢搳㜳㘸㠴㠸㕡〹㍣晥晥扤㘷㙦扢捤㥥攳搶㕤昰㡦㜳㉦昹搳㐳㔳㝡㍦㡦攱〳慤㙦㐸戵慤晡ㄲ㝣攷散晣㍡㡢敦昰晣搷晤昷㜸㝣㡤㉦㈴ち愹㐲㈴㤲㑦㠴昵㤸㕥㌹〴㘱㝦改ㄷ㐶扥㔳昵㉥ㅣ搲搰㥣㙦㔹㈲扦㐱敥㌰㐱㙦㌳㍡扦㔰㡥戴挶㈶戴㉣㙡捥户つ昲ㅦ慣㙢搷摢㡤敤摤㘳㥤㐱㍣㙥㜵昸㝥㙤戴挹昹敤攴㜶㍢㔸㙦㕣㘴㡣㕦摡㘰づ敦攸ㅡ挶户敢㤶㙣改搱㐹慤挶搱昶愸㈷愳昱㌸晣戳㔸挶昶扣㑡㜳挸捣㙢㜰捤扣㤶㌶愳㔹愶㌷戲改㠰㠶摣〲愳戵捥攰挱㈳㈳㉦㕦敡㐰づ㔹㕦昱㐷捥㙡挶ぢ挵㤷昶晣㔰愷戵㌰㜱㘹扢搱㥣㌷昲挸㜷愱搱摡扥㙣㡥㥥㙤㌴戶㉥㤲㤸昳挴挰㜶㐵收㐹㉤戹㐵㙤㌵㉤捤敤慤㉤㡤挵㈳攳昳㡢㜵ㅣ㔶挸捦㘸挹ㅢ㌸㉡㔰挱㐷㤹㈸敢搱㐳㠸戲㍤晣扥㥡㌳㙥摢㘸戹㈰ㅣ㡢㜸㐷㉣昳㙤㡢㔷扢搱戳昱敡昰㉡ㅡつ慥㤳攵挳扢〹㈶攳㌲捣敥愵㠵㡥搷挴㈳㙤㔴敦㔶㕡㉤㜳戴㤷摣晦㕦㜱㜹㜹㝦敢搵㑦㕣㡣㐳㉦晢敢捤昹㐶愳戵换攳㠴㠲ㄹ㘹㝦㐱㔳戹ㄷ戶收㤲昴㉡愰㄰㑢挵戲捡㈵つ昹昶㜹㠱㜹㐶挳㔱昳昸㐱ㄴ挷ㄲ慢慡㠸搶昳搰㕥㠴㐹摢挰收㈵㌴挱㘰㔹攰㘵㡡〲㐱敤慦㘶扦㜲㈸晥摦晣㠳㍡攵昰搲攴㐱㈴ㅣ昱㙢慢㙣㥡搴搲摡搶愳㠷摦慢摣㕦㙦㥢搷捥搵戳敢㐱挶㝢㠵捤慢㘸㉡㠷愳改昶㤸㔱㌵㐴ㄵ㍣㌴搶愷愹搶㈸攸㌸㈰㈹户㙥愱㔷㌶㤹挷戸㙡㡤戶㥣挶㠳㘱㔳戰慤㉣つ㘰ちㅢ㝦敦㈶慥晤挶搲昶㕡扤㕤敦搹㠴挳㙡㔸㑡ㅡ㐴㈳愵㤷㌹㐵捦㍥搲愶扣㠳㔶てㄱ㐲㜲搲ㄱ愵㤷㌴㤸㤱戰攱㘰㝢㈹敢㘱戵㕤扦〸攴扥ㄳ㕥㐴挰扤愲ㄷㅦㅥ挳㔱扢晣㘴愳㜹捥戲㠵㐶ㅢ攵㔵㠱㉥㔱扡㌷㉦〶㥢㤵换ㅥ搴摥搰搸㌶ㅡ㤹㑥㙥㙤㔹戴昰扦ㄹ㠷戱戴扦愱㔱㡦捡㕤戰ㄶ晦昲搷〴㕣㘵㍤ㄷ㜳搹搴搷㤷㔵㌱ㅡ㉤摡㌰㌶㕣㕢ㄱ散㘷晣㈷ㅦ摡㥢昸㉦搸搵㔸攵〸㈸㌶攷㔰㘲㈵昴扤㥢㐰㘸㑥慢㈱て㡥㔶挹づ㘸昷㘹㍡愴愵㜵㐱戶愵㘵〱搷愷扥戲搷㌶捦㌰摡㜹挰戱㤷㜵㠰㔵ㅥ㐸ㄵ愲㐷㡦愲挳㠲㡥㈳㤳㍢㈳㝥攰ㅤ㌴㝤挶㌷㌶づ㔶ㄱ摢〲敦挲搴〳㠷㍥〳ㅤ㑣㘰捡㠴ㄹ㠳㜷㡢散㍥㝡㘹㘳摢㔲戱〳㕥㌱㡦搰㝤㙢㍣㜹捣㤳㠷扣㍡晤晡ㄷ户慤慢搲㕦㕥㈱〶㔹〳㥥㘳㠷扢㈱挶㄰㍣戵㝦愰ㄱ摢㐱挶㍤〹愶㡢ㅦ摡㠷攸㙢ㅦ戱昹ㄸつ昶〷㤲㌰㜶〷㥦㥡㕤戱㍢晥攷㉥㐱摢挸收㌳㌴㘲㈴ㅡ㙥㤰摡攷㘸搴㐳㠴㄰㥦换㔹㉥慢㍤㘰昶㉥慢㑤戰〶戵㉥挶挴㈸㈸戸扣㌴昲搱㐸㐴㈳つㄱ㐰㘰㕦〰㤵搶㠰攷搸攵㕥㜰㤳〰㝥愰㝦て挸晣〱晣挴㜹㄰㡣挶戵捣〱愰摣散㡡㌰挶㈴㠰ㅥ㌰㘸㍣挹㈳愲㌰㐹〰㤵攸愹㠷昸敥㈷〷㠰〸捣㕥〰ㅡ㘳㙡㕤㡣㠹ㄸ晣晣〰晣ㄳ挱㝤〱㝣㙥つ㜸づ㥣㈶ㄱ㘹〸戳搸㡡㈹㙦㠴捣ㅦ挰〰っ㙢〳搹㙣㡤挶〱㘰㕢戳㉢㔲〸㈲〱㙣㐷搱昶㘸㐴〶㈶〹㘰㄰㝡敡㈱摥㜳〲㐸挳散〵戰㌳㘳㙡㕤㡣㠹扤攱攷〷攰戵㔲〰晥㘶つ㜸づ摢㡥㐱愴㈱捣㘲㌷愶晣㑡㐹〰㝢㘰㔸ㅢ挹㘶ㄴㅡ〷㠰搱㘶㔷散㠷㈰ㄲ挰㕥ㄴ㠵搱㠸㜱㌰㐹〰ㄱ昴搴㐳晣搹〹㘰㉣捣㕥〰〹挶搴扡ㄸㄳ攳攱攷〷攰戱㔲〰搶㕢〳㥥挳挶戵㠸㌴㠴㔹散㠷㤹㡡㐷㑡〲ㄸ㠷㘱㙤㍣㥢〹㘸ㅣ〰㙡捤慥㤸㠸㈰ㄲ挰㐴㡡㈶愱ㄱ㍣㘶㉣〱㑣㐶㑦㍤挴㍤㑥〰㤳㘰昶〲㤸挶㤸㕡ㄷ㘳㘲㝦昸昹〱戸戵ㄴ㠰㕢慣〱捦㐱敢㘹㠸㌴㠴㔹捣㘱捡㌷㤵〴㜰㌰㠶戵㐳搸ㅣ㡡挶〱攰㌰戳㉢愶㈳㠸〴㜰㌸㐵㜳搱㠸㤹㌰㐹〰㐷愰愷ㅥ攲ㅡ㈷㠰ㄹ㌰㝢〱攸㡣愹㜵㌱㈶㘶挱捦て挰㐵愵〰㕣㘸つ㜸づ㤹捦㐶愴㈱捣㘲㍥㔳扥愰㈴㠰㐶っ㙢㑤㙣㥡搱㌸〰㉣㌴扢愲づ㐱㈴㠰愳㈹㙡㐵㈳づ㠲㐹〲㘸㐳㑦㍤挴ㄹ㑥〰㜳㘰昶〲㔸挲㤸㕡ㄷ㘳攲㘰昸昹〱㌸愹ㄴ㠰ㄳ慤〱捦昱晡㕦㈱搲㄰㘶㜱〲㔳㕥㕥ㄲ挰㐹ㄸ搶㔶戰㔹㠹挶〱攰ㄴ戳㉢づ㐳㄰〹攰㔴㡡㝥㡢㐶捣㠵㐹〲㌸つ㍤昵㄰㡢㥤〰づ㠷搹ぢ攰㑣挶搴扡ㄸㄳ㐷挰捦て㐰㘳㈹〰ぢ慣〱捦挹㠲㈳ㄱ㘹〸戳昸ㅤ㔳㙥㈸〹攰㈲っ㙢ㄷ戳戹〴㡤〳挰㘵㘶㔷攸〸㈲〱㕣㑥搱ㄵ㘸㐴づ㈶〹攰㑡昴搴㐳ㅣ改〴㤰㠵搹ぢ攰㕡攸㠳㕡ㄷ㘳㈲て㍦㍦〰〷㤷〲㜰㤰㌵攰㌹㔵挱㤳ぢ㐳㤸挵捤㑣戹慥㈴㠰㕢㌱慣摤挶收㜶㌴づ〰㜷㥡㕤㌱て㐱㈴㠰戵ㄴ慤㐳㈳收挳㈴〱摣㠵㥥㝡㠸愹㑥〰つ㌰㝢〱摣换㤸㕡ㄷ㘳㘲〱晣晣〰㡣㉢〵㘰慣㌵攰㌹㑤搲㡣㐸㐳㤸挵愳㑣㜹㑣㐹〰㡦㘱㔸㝢㥣捤ㄳ㘸ㅣ〰㥥㌲扢愲〵㐱㈴㠰㍦㔱昴㌴ㅡ㜱㌴㑣ㄲ挰㌳攸愹㠷㠸㍢〱㉣㠴搹ぢ攰㜹挶搴扡ㄸㄳ慤昰昳〳戰㐷㈹〰扢㕢〳㥥㜳㌴㡢㄰㘹〸戳㜸㤵㈹敦㕡ㄲ挰㙢ㄸ搶㕥㘷昳〶ㅡ〷㠰户捣慥㔸㡣㈰ㄲ挰摢ㄴ晤ㅤ㡤㔸ち㤳〴昰づ㝡敡㈱㜶㜲〲㔸〲戳ㄷ挰晢㡣愹㜵㌱㈶㤶挱捦て挰㠰㔲〰晡㕢〳㑤敥昳㐳挷㈱搲㄰㘶昱ㄹ㔳敥㔷ㄲ挰㍦㌱慣㝤挱收㑢㌴づ〰㕦㤹㕤㜱㍣㠲㐸〰㕦㔳昴㉦㌴㘲㌹㑣ㄲ挰㌷攸愹㠷愸㜲〲昸つ捣㕥〰摦㌳愶搶挵㤸㌸〱㝥㝥〰㝥晡戱挴㐷攱ㅦ慤〱捦挹愹ㄵ㠸㌴㠴㔹㔴㤴㈳攵敦㈱昳晦㈸ㅣ挰戰搶㤳㑤ㄵㅡ〷㠰愰搹ㄵ㉢ㄱ㘴㈸〳昵愲愸㌷ㅡ㜱ち扡ㄲ㐰ㅦ昴搴㐳㝣㠹㜹搸㕦㠶㑥㠶搹ぢ愰ㅦ昴㐱慤㡢㌱挱搳㕤㝥〰㍥㉣〵攰〳㙢挰㜳㘶散㜴㐴㤲〰戶㘷捡敦㤷〴戰〳㠶戵ㅤ搹散挴散㍡扦つづ㌶扢㘲ㄵ〲つ攵换ㄹ㐲搱㔰㌴攲㑣㜴㈵㠰㘱攸愹㠷㜸挳〹攰っ㤸扤〰㜶㠵㍥愸㜵㌱㈶捥㠲㥦ㅦ㠰ㄷ㑢〱㜸挱ㅡ昰㥣㤶㍢ㄷ㤱㈴㠰㌰㔳㝥扥㈴㠰㈸㠶戵ㄸ㥢㌸戳敢〴㤰㌴扢攲㍣〴ㅡ捡㤷㤳愲㈸㡤㐶慣㐶㔷〲挸愰愷ㅥ攲〹㈷㠰昳㘱昶〲ㄸ〳㝤㔰敢㘲㑣㕣〰㍦㍦〰て㤴〲㜰扦㌵攰㌹㈵㜸ㄱ㈲㐹〰㤳㤸昲扤㈵〱散㡦㘱㙤ち㥢愹捣慥ㄳ挰㜴戳㉢㉥㐶愰愱㝣㌹㌳㈸㥡㠹㐶㕣㡡慥〴㌰ぢ㍤昵㄰户㍢〱㕣〲戳ㄷ㐰ㅤ昴㐱慤㡢㌱㜱ㄹ晣晣〰㕣㕦ち挰ㅡ㙢挰㜳㐲昲㑡㐴㤲〰收㌲攵㙢㑢〲昸㌵㠶戵㝡㌶㐷㌲扢㑥〰㔹戳㉢慥㐲愰愱㜸㙡㌹㡡昲㘸挴㌵攸㑡〰〶㝡敡㈱㉥㜱〲戸ㅡ㘶㉦㠰〶攸㠳㕡ㄷ㘳攲㕡昸昹〱㌸愷ㄴ㠰戳慤〱捦〹搱敢ㄱ㐹〲㘸㘵捡㘷㤶〴搰㡥㘱㙤ㄱ㥢挵捣慥ㄳ挰㔲戳㉢㜸㉡㜴㈸㕦捥㌲㡡㡥㐱㈳晥㠰慥〴㜰㉣㝡敡㈱㔶㍡〱晣ㅥ㘶㉦㠰攵搰〷戵㉥挶挴㡤昰昳〳㜰㑣㈹〰换慣〱捦〹搹㕢㄰㐹〲昸㉤㔳㕥㔲ㄲ挰改ㄸ搶㔶戱㌹㠳搹㜵〲㌸换散㡡㕢ㄱ㘸㈸㕦捥搹ㄴ㥤㠳㐶摣㡥慥〴㜰㉥㝡敡㈱㥡㥤〰㙥㠳搹ぢ攰〲攸㠳㕡ㄷ㘳攲づ昸昹〱挸㤷〲㤰戳〶㍣愷㠳搷㈱㤲〴㜰〵㔳搶㑢〲戸ち挳摡搵㙣慥㘱㜶㥤〰慥㌳扢攲㉥〴ㅡ捡㤷戳㠶愲敢搱㠸扢搱㤵〰㙥㐰㑦㍤挴愱㑥〰㝦㠴搹ぢ攰㈶攸㠳㕡ㄷ㘳攲ㅥ昸昹〱㤸㔹ち挰っ㙢挰㜳㉡晡㝥㐴㤲〰搶㌱攵㘹㈵〱晣ㄱ挳摡摤㙣敥㘱㜶㥤〰敥㌳扢攲〱〴ㅡ捡㤷㜳㍦㐵て愰ㄱて愱㉢〱㍣㠸㥥㝡㠸〹㑥〰て挲散〵昰〸昴㐱慤㡢㌱昱㌰晣晣〰愴㑢〱㐸㔹〳㥥搳攰㡦㈲㤲〴昰㌴㔳㑥㤴〴昰㉣㠶戵攷搸晣ㄹ㡤〳挰㕦捣慥㔸㡦㐰㐳昹㜲㕥愰攸㐵㌴攲㜱㜴㈵㠰つ攸愹㠷ㄸ攵〴昰ㄸ捣㕥〰慦㐰ㅦ搴扡ㄸㄳ㑦挰捦て挰搰㔲〰㠶㔸〳㥥㤳昰㝦㐲㈴〹攰敦㑣㜹攷㤲〰摥挵戰搶挱收㍤㘶搷戹〶晣挳散㡡愷ㄱ㘸㈸㕦捥〷ㄴ㝤㠸㐶㍣㡢慥〴昰ㄱ㝡敡㈱戶㜶〲㜸〶㘶㉦㠰㡤搰〷戵㉥挶挴㜳昰昳〳搰扢ㄴ㠰㕥搶㠰扢〸愰昲㉦㠸戴ㄹ㈷㙦㝢㌱攱挲挱つ挶ㄲ㥥㙤敡㕢㐰捤㜸捤愲戶昶ㄶ㜹㙡慣㑦愱戶㘵㘶㑢㝢㙤㐳摢挲㐶㝤㔹晦㠲㌵㜱挸㍣愳ㄹ㈷慥㕢㜱晥摡㘵㙢㔹戸搰挸㙢㠵扡㤶㐵慤㌹㘳㑡敤晦挲㠹㙤扣㍥㉣㍡㜹㑥扢㕣攰昱㥦㥤慢㐵〸㠱戵〴㡦戲捡ㄷㄱ搰㝤捡㑤㔶慥㍢㑥㡦换挹㄰㠴搵㥤㐴攷㌴戴㌷ㅡ扤ち昲搴戴㥣慥㉡㠰㈲慡〱昲㍤ぢ㜳收攱㔴㔴㙤㥦挲攴搶㠶㝣㘳㐳戳挱㠵㌱挰㤴㑥㌷㡥挲㤹晦〳㕡摡ㅡ昸㈳㠱㍥㠵㌹慤㝡㜳摢㐲㥥挴捣㉤摢慡愸㈷捦㜶㔶ㄶ㈶㌴㌴户㘱㌶㜲㈹㜲扡扡㔰㌷慦㘵〹㝥慦戲愸愹㜹戲扥戰敤㝦㘲愹〸㉥ㄶ昹㤰㡢㐶㤴㡢昲㜲㔱㔵㕥昵㥦㉥㥦挰扦戰㡤昵㌷ぢ㔵〷㘳㍤㙤㙦㙤挸㉥㈲㌰㌹㡦㈸摡ち㌶㜲ㄹ㤶㔵㙥挰㤴晢㜴愵㘳ㄱ扡㙡つ㤸㙢搱敦㌰㝣㑦㝢摢㍦〲摡ㄱ㜲敤ㅢ愴搳晢㕢㌴㔳㈷ㅦ㌴愵戳ち㘷㡢㝥㔱㔳昹ㄲ㈲晦攲愲㠷㠱㄰昷㌵㔷㈱ㄶ㐲㜰㡤挲㤶㠹㌵㠱㍤昷㙡ㄹ㉣㐸つ搷搰扥㥤㤳㤳㜰摥扣㜷㘱扡㥥㌵ㅡ㜱扡扦㐹㙦敦㙢㜶㔸㜷㠱㕦㕣戴㔹㘳㌵㉤㑤㑤㍡㔷㌹晥㙥愴㉥愷㌷ㅡ㔵㠵昱㡢摡㕢㘶㌴㌴㙢〵㌴㜲扤戴㑣晡㔲㤸昴愵收㠹昹挲㙣㤶〱挹㘹挶㙡㌹㑡㙦㙤㘸㥦搷搴㤰慢㘲㠷愵㍡晦ㄳ敢㉡㌶晥ち挰㔴て戵㉦㜱㥦改㌷捦户㘳㜱㡦㐶㜱っ搱㜱昱㘳㡤㉥ㄷ〱晣ㄳ晦㘱㤵〸㜶㍣昲つ㐵晢づ搱㉡昱㠴挱摡㜸晥㈹㑦挵挲昲捦攵戰挸㥤㤳昸㉢〵㜸㙡摦㐳捡〹㍥㉢㕥㐱搳㘵〹㐱㑦〸㠲搳㕢昴晣㈴㍤㠷摦㠰昵戴㝥〱㔶㠵㐵换㕤㑤㙢㠸㐵ㅤ㌵愸ㄳ㐲晤搱攲㠶扣搱㕡㐵㐳ㅤ㝥攱㔶挱㜲㤰㠰戹っ㜱㝡扢㐷㔹㘵㘵慦㉡扦㜹㑤㔱戱㠶㕢愷捡㥤扦愰㥢攲㠹晦改㠱改戱㝣戵挱㘰て戴摡て㤸搶㝥攴㙢㝡ㄵ㕤扥ㅥ㤷攰㈷ち㝥㐶㔳昹㌷っ扡㤷㑤㜱㝤〵慡㌰㌴㠸㉡攴㙦愷㔸昹㔱㠵㉡〹㔹㌲㔲㈹㕦㐸㉦㐷愹㐷挰慣昲愸㔲㍦挸ち搴㘱㉤㌷昲㐱㜳晦捡㤲ㄲ㉥㡥昲昲ち㉣敡㠰扢㑣捥㌳㕢〴㙢慡㌳㘴つ㠸搸〹㈹〴㔸㌱搸㡢ㅢぢ攲搷昳愷㐷㉦挳㡡㜳搹㍦攳㍦昹〸〶戵㜲ㄲ〸㡡㌷搱慡ㄷ扥ㄵ㉤㐱㉥㌵つ挸㜱摣ぢ㡤昸〷扡㝣晢挷愴㝡戳ㄲㅦ愲挷㌷慣戲〰㝦㤲昶㑢㜷㤰攲㈳㜸㜰㈷愹〵ㄸ昸㘳㑣㜱摦㘳慦㡢㔵戰㜶扦㉥㝥㑡て㍣㌵晥挲㔱慤㡢㘲㈳㉣敡㘵㘰㜱愹〵捣挵慣昵愲昰㌳㝦㐱㙦ち晡㔰昰㌹〴㕣挸㠱扥攸搹昰昸㥢㈷ㅦ㜸㈱㘸〰㙦㤳㈳愸〳㕥㍦〶摤㡡㐱㝦㠰挰つ敦㈷搸㈴㍣㑤晥㥥て扤戲㈸㥥㡥㜷ㄲ挱攵㈴㐱つ㘰㄰扥捡㈲㔰㕢挳摡㍤愸㜲戸㐹㔰摢挸㈰㘶㐷戰ㅣ挱〷搴戶搰㘸摢㔱挸㔲〵ㅦ挱昶ㄴっ愲㠰搵ぢㄲ搴づ攸搹愰昸挳㉣ㅦ㔰㍢㐱〳㔰慣㘰㔰㐱ㅤ愰㜶㘶搰挱っ捡㙡〳㌷㈸㤶ㄸ㤸愰昸㌶㉣ㅦ㙥㔰㉣㐰㤰愰㠶㌲〸㉢ㄱ㡡㐰つ㠷戵㝢㔰慣㔸挰ㅦ㝥㥢挷㈰㤸㤰㑦㤶㉤愸㤴ㅤ㙢搴㉥搰㘸扢㔲挸㤲〶ㅦ挱㙥ㄴ散㑥〱慢ㅣ㈴愸㍤搰敢〴㠵挲㕦ㅦ㔰愳愰〱愸㥤ㅤ㐱ㅤ愰昶㘴搰搱っ捡慡〴㌷㈸㤶㈲㤸愰㑡慥㔱㉣㔴㤰愰挲っ挲㡡㠵㈲㔰㔱㔸扢〷挵捡〶晣攱㔰㈷㠳㈸㔰㉣㙦昰攱㄰㠷㐶㑢㔰挸搲〷ㅦ㐱㤲㠲ㄴ〵慣㠶㤰愰搲攸搹愰昸㌳㌷ㅦ㔰㝢㐳〳㔰慣㠸㔰㐱ㅤ愰昶㘱搰㝤ㄹ㤴搵ぢ㙥㔰攳㘰㌳㐱㤵㕣愳挶㐳㈲㐱敤挷㈰ㄳ搰㉢〲㌵づ搶敥㐱戱〲〲㝦㈸㡦㘰㄰〵㡡㘵㄰㉡㘵挷ㅡ㌵〱ㅡ慤㠶㐲㤶㐸昸〸㙡㈹㤸㐸〱慢㈶㈴愸㐹攸搹愰昸㘳㍣ㅦ㔰晢㐳〳㔰慣㥣㔰㐱ㅤ愰愶㌰攸㔴〶㘵㤵㠳ㅢㄴ㑢ㅢ扡〱挵挲〷〹㙡㍡㠳戰〲愲〸搴㑣㔸扢〷挵㑡〹晣攱㐷㝣っ愲㐰戱㕣㐲愵散〰㜵〰㌴摡㠱ㄴ戲㤴挲㐷㌰㥢㠲㍡ち㔸㕤㈱㐱捤㐱捦〶挵㥦っ晡㠰㍡ㄸㅡ㠰搲ㅤ㐱ㅤ愰づ㘱搰㐳ㄹ㤴搵㄰㙥㔰㉣㠱攸〶ㄴぢ㈴㈴愸挳ㄸ㠴㤵ㄲ㐵愰收挲摡㍤㈸㔶㔴攰て扦昲㘳㄰〵㡡㘵ㄵ㍥ㅣ㝥つ㡤㔶㑦㈱㑢㉥㝣〴㐷㔲愰㔳挰㉡っ〹㉡㡢㥥つ㡡扦㙢昴〱㤵㠷〶愰㔸㠹愱㠲㍡㐰ㄹっ㕡㘰搰ㄳ㈰㜰㠳㍡〹戶㙥㐰戱㤰㐲㠲㥡挷㈰慣愸㈸〲㌵ㅦ搶敥㐱戱昲〲㝦昸ㄹ㈰㠳㈸㔰㉣扦㔰㈹㍢搶愸㐶㘸戴㈶ち㔹㥡攱㈳㘸愶愰㠵〲㔶㙢㐸㔰ぢ搱戳㐱昱挷㤷㍥愰㕡愱〱㈸㔶㙣愸愰づ㔰㙤っ捡慢㍡〸㔶㔷戸㐱戱愴愲ㅢ㔰㉣戸㤰愰ㄶ㌳〸㉢㉦㡡㐰㉤㠵戵㝢㔰慣搰挰ㅦ㡥挷㌳㠸〲挵㌲つ㤵戲〳搴㌱搰㘸挷㔲挸ㄲづㅦ挱㜱ㄴㅣ㑦挱㤵㄰㐸㔰扦㐱捦〶挵㥦㠸晡㠰㍡〱ㅡ㠰㘲㘵㠷ち敡〰㜵㈲㠳㥥挴愰慣挲㜰㠳㘲改㐵㌷愰㔸㤸㈱㐱慤㘴㄰㔶㘸ㄴ㠱㍡〵搶敥㐱戱㤲〳㝦昸ㅤ㈱㠳㈸㔰㉣攷㔰㈹㍢㐰晤ㄶㅡ敤㌴ち㔹敡攱㈳㌸㥤㠲㔵ㄴ戰晡㐳㠲㍡〳㍤ㅢㄴ㝦挶敡〳敡㉣㘸〰㡡ㄵ㈰㉡愸〳搴搹っ㝡づ㠳戲㕡挳つ㡡㈵ㅡ摤㠰㘲〱㠷〴㜵ㅥ㠳戰㤲愳〸搴㙡㔸扢〷挵㡡て晣攱㜷㠶っ愲㐰戱散㐳愵散〰昵㍢㘸戴ぢ㈹㘴㐹㠸㡦攰㈲ち㉥愶㠰㔵㈲ㄲ搴㈵攸搹愰昸㕢㕢ㅦ㔰㤷㐱〳㔰慣ㄴ㔱㐱ㅤ愰㉥㘷搰㉢ㄸ㤴㔵ㅤ㙥㔰㉣攵攸〶ㄴぢ㍤㈴愸慢ㄸ㠴ㄵㅦ㐵愰慥㠱戵㝢㔰慣っ挱ㅦ㝥㡣挸㈰ち搴摢㤸㔲㈹㍢㐰㕤〷㡤戶㠶挲扦晢ぢ慥愷攰〶ち摥㠱㐰㠲晡㍤㝡㌶㈸晥ㅥ搸〷搴㡤搰〰ㄴ㉢㑡搴㕣ㅤ愰㙥㘲搰㥢ㄹ㤴搵ㅦ㙥㔰㉣昹攸〶ㄴぢ㐲㈴愸㕢ㄹ㠴㤵㈱㐵愰㙥㠷戵㝢㔰慣㈰挱ㅦ㝥戱挸㈰ちㄴ换㐸㔴捡づ㔰㜷㐲愳慤愵㤰㈵㈶㍥㠲㜵ㄴ摣㐵〱慢㑥㈴愸㍦愲㘷㠳攲㡦㤶㝤㐰摤〳つ㐰戱昲㐴〵㜵㠰扡㤷㐱敦㘳搰ち攴攲〶挵搲㤰㙥㐰戱㜰㐴㠲㝡㠰㐱㔸㐱㔲〴敡㈱㔸扢〷挵㑡ㄳ攴㠷ㅦ㌴㌲㠸〲挵㜲ㄳ㤵㌲㈶搵㤷攲晦㠳㐶㝢㠴㐲㤶愲昸〸ㅥ愵㘰㍤〵慣㑥㤱愰ㅥ㐳捦〶挵㕦㔶晢㠰㝡〲ㅡ㠰㘲㠵㡡ち敡〰昵㈴㠳㍥挵愰慣㈶㜱㠳㘲〹㐹㌷愰㔸㘰㈲㐱㍤捤㈰慣㌴㈹〲昵㉣慣摤㠳㘲㐵㡡〴昵ㅣ㠳㈸㔰㐳㘰㔵㈹㘳㔲㠱晡㌳㌴摡昳ㄴ戲㘴挵㐷昰ㄷち㕥愰㠰㔵㉣ㄲ搴㡢攸搹愰昸昳㙦ㅦ㔰㉦㐱〳㔰慣㘴㔱㐱ㅤ愰㕥㘶搰扦㌲㈸慢㑥摣愰㔸㙡搲つ㈸ㄶ愲㐸㔰慦㌲〸㉢㔲㡡㐰扤〶㙢昷愰㤲㜰㤳愰㕥㘷㄰〵㡡攵㉢㉡㘵㑣㉡㔰㙦㐰愳扤㐹㘱摡㕦昰ㄶ〵㙦㔳挰㙡ㄷ〹敡敦攸搹愰昸ㄳ㜵ㅦ㔰敦㐲〳㔰慣㜸㔱㜳㜵㠰敡㘰搰昷ㄸ㤴搵㈹㙥㔰㉣㐹改〶ㄴぢ㔶㈴愸㝦㌰〸㉢㔷㡡㐰㝤〸㙢昷愰㔸攱㈲㐱㝤挴㈰ちㄴ换㕣㔴捡㤸㔴愰㍥㠶㐶晢㠴㐲㤶挰昸〸㍥愵㘰㈳〵慣㡡㤱愰㍥㐳捦〶挵ㅦ搲晢㠰晡㈷㌴〰挵捡ㄸㄵ搴〱敡ぢ〶晤㤲㐱㔹挵攲〶挵搲ㄵㄳ㔴挹愳〷㉣㙣㤱愰扥㘲㤰㈳搱㉢〲昵㉦㔸扢〷挵㑡ㄸ〹敡ㅢ〶㔱愰㔸づ愳㔲挶愴〲昵㉤㌴摡扦㈹捣晢ぢ扥愳攰㝢ちっ〸㈴愸ㅦ搰㜳㠰ち晢㠱晡〹ㅡ㠰㘲〵㡤㥡慢〳搴捦っ㕡㠶挳昲㠲搵㉥㙥㔰㉣㜱改〶ㄴぢ㘰㈴㈸ㅣ戹㉤ㄳ㡢搱㉢〲㠵㕦挲晥〲㔰㑢攱㈶㐱㔵㌲㠸〲挵戲ㄹ㤵㌲㈶ㄵ愸〰㌴㕡㑦ち㔹㔲攳㈳愸愲㠰ㄷ㠲ㄳ慣戲㤱愰㠲攸搹愰㜸㘱〲㥦㌵慡㌷㌴〰挵㑡ㅢㄵ搴〱慡て㠳昶㘵㔰㔶挵戸㐱戱ㄴ挶〴㔵昲㌰ぢぢ㘵㈴愸㄰㠳戰㘲愶〸搴㔶戰㜶扦㐶戱戲㐶㠲敡捦㈰ちㄴ换㙢㔴捡㤸㔴愰〶㐰愳つ愴㤰愵㌷㍥㠲慤㈹搸㠶〲㔶攳㐸㔰摢愲㘷㠳攲攵ㄳ㝣㐰㙤てつ㐰戱㈲㐷〵㜵㠰ㅡ挴愰㍢㌰㈸慢㘷摣愰慥㠲慤ㅢ㔰㔷㐳㈲㐱敤挴㈰慣慣㈹〲㌵ㄸ搶敥㐱戱〲㐷㠲ㅡ挲㈰ち搴ㅡ㔸㔵捡㤸㔴愰㠶㐲愳つ愳㤰㈵㍡㍥㠲攱ㄴ㡣愰㠰㔵㍢ㄲ搴㉥攸搹愰㜸㠹〷ㅦ㔰扢㐱〳㔰慣摣㔱㐱ㅤ愰㜶㘷搰㍤ㄸ㤴㔵㌶㙥㔰㝦㠴慤ㅢ㔰㉣扣㤱愰㐶㌱挸㍤攸ㄵ㠱ㅡつ㙢昷愰㔸愹㈳㐱敤挵㈰ちㄴ换㜵㔴捡㤸㔴愰挲搰㘸ㄱち㔹捡攳㈳㠸㔲㄰愳㠰搵㍤ㄲ㔴ㅣ㍤ㅢㄴ㉦㐳攱〳㉡〹つ㐰㍤攲〸敡〰㤵㘲搰㌴㠳戲ㅡ挷つ㡡㈵㌸摤㠰㘲㠱㡥〴戵㌷㠳戰㔲愷〸搴扥戰㜶て㡡ㄵ㍤ㄲ搴ㄸ〶㔱愰㔸搶攳挳㘱㍦㘸戴戱ㄴ戲攴挷㐷㌰㡥㠲昱ㄴ戰ち㐸㠲㥡㠰㥥つ㡡ㄷ换昰〱㔵ぢつ㐰戱ㄲ㐸〵㜵㠰㥡挸愰㤳ㄸ昴敦㄰戸㐱戱㔴挷〴㔵昲㕤㡦㠵㍣ㄲ搴晥っ挲㡡㥥㈲㔰㔳㘱敤ㅥㄴ㉢㝦㈴愸㘹っ愲㐰戱晣㐷愵㡣㐹戵㐶㑤㠷㐶㥢㐱㈱㑢㠳㝣〴㌳㈹㤸㐵〱慢㠵㈴愸〳搰戳㐱昱愲ㅥ㍥愰㘶㐳〳㔰慣ㄸ㔲㐱ㅤ愰敡ㄸ㜴づ㠳戲扥㐰㈶㝢㄰㝢㔶戲㤵㍣㐷散㍥昵改㌹㉤㉤攷㔰攰〹敡扡昶㘵㡤㈸ち攰㈴㑦㠵㥡㔳㍣愹ㅢ㤴㌶㥣愰㙤㘹挵㐹愶ち昷昵〹㙣摦攷㌱攳㕥〳㕣搷㝥㤰㙥ㅣ攱昹敦捡ㅢ扦昷㕥摦挰昶㘷攲㥤㍦〴愷てㅦ㠱㐳㤰攲㠰ㄹつ戹搶㤶戶㤶㐲晢攰㍡ㄴ扣っ收戵㌴ち㘵㘵攱昱㤵扦㐷㐴摦㜹昲㠵㔵㌴昳㘲㤷㡢昹摢昲攰㠲收㤶㈵捤㌲㥢捡㌶㕥㔲㐴昲敡搹㤳戳〹㜲㍥㝣っ〳扣㄰捦㤵搳㔹晢ㄵ摡㍥㍤㐲㍣搹㡣扦戲挰㘱攸㡦愸㤹㔰㌳扢ㅥ㔷㌹㡣攵㌳昱㕣㍡㔹挸挵㌳㜹㕣㕣㌲ㅥ㠹挵昵㐸㈱ㅡ㡥㘶昳昱㑣攰㜰㕢ㅡ换挴㔲搱㜰㈴ぢ㐵ㅥ㡡㙣㠶㡥㐶㉥つ㌷㍤㤳㡢㐶㐳㍣㡤捤昰摡㕣昸㘸㐷愰〹昱散戵㌴晤㥡愶㝡㥡㜸㉥扢㔸㔵㔹㡥て㍤扦昴ㄴ㌳㐲㤴㠹慣挸㠹扣㌰㉡㝡昶ㄴ㈳㕣ㄷ换昰㥣㥡戶慦㌶㄰〸昰捣㜴攵ㄵ挰晣换㥣㡡㤷㈲㥤昹搱㑤换昱愵攴搱〴㐳㍤㘰㘰㐲〱〳敤㔶㌵ㄳ敡昱㉢㜸昵扢㜸慥㜹㠱〲散扤㘱㤷愷摦㜱ㄱ搴戶挰㔱戰昴㠳愵昸愲愶㠱㜹㌰昷㠵搹㔱愲ㄳ慡戰愲㙢ㅤ㥣敤㔰㌶ぢ㈰搳㠶㘰㑡〴㌰㈸ㄷ㝣ㄳ㑣㥣㤰捦㉡㔸戹戱㠸昳昰㉡戹㡡㘲愰㉣搰〲㐹挹昵㑥㥣〳ㄹ搷扤攲㜵㐷㔳㌳㍦ㅡ捥㔸㜷㠲攸㜳戱〵㕡搱㌷搷㥤㔴㉡ㄱ㉢愴㤲昱㙣㌶㤷㠸攷㡤㔴㌶愹ㅢ㐶㐶㑦㘶㡣㘴㉡ㄳづ㐷〳㙤戶ㄴ搷捤换㐷㈲愹㉣慥愱ㅢ㡢愷攲挹戴㤱㑡㘷㡤慣㥥捡攵ㄳ戹㘸㌸ㄱ敡㘵㠵搷摡攱愳㉤㐲ㄳ敡慤㑣㡢㘹㕡㐲㔳ㅦ㘵戲㔵㈲㐴ㄳ㥥攲ㄴ扣〴㉥㕢㑣攳㐰㌱㕤㡥㐳ㄳっ昵㠳〱ㄳ㘵㠱攳搱晡㉤愳摦挰㕥扣㡣㤶挳攲戳㡣㑥㠰搹扤㡣戶戲愲㥢换㘸㜷捥㝢〵㘴昲挲愵㘲〰昳愲改㘴㤸散㘵戴㌵慣㜲ㄹㅤ㠳㙣搵㌲搲戸㡣戸ㅢ㄰㑢㘱昵㉥㡥㙤搴㝣㑥㠳づ㡢㘳㕢昴攵攲㌸ㅤ㝤㜳㜱㐴昲㠵㔸戴㤰搱昵㐸㉣ㅢ㡦㠴挳㝡ㄸ㠸㤳戹㔴㍥㤱搴昳搱㔴㍣戰捡㤶愶ち挹㐲㉣㥢捡㘷挲昹㐲㍣㤹㑣㘷挲搹㘴㌶㥣㡥㘴㤲挹㜸㍥㙣㐴㐳摢㔹攱戵㌳攰愳㥤㠹㈶戴扤㌲㜵㉥㡥㐱捡㐴㠱㤴㡡㥤㘸挲㔳㌴㍢ㄷ挷昹ㅣ㕦㡤㈶ㄸ摡ㄹ㠳㤸挰愱㝡摡挸㕥㈳㙥㡤㜰㐳㠳搵㘰〷ㄵ㘱㌶㤷㜲㜰㉦㑣㠹愱っ㑢搳攵㌰搹㌴㠷挳㉡㘹㘶㥤㌴戹愷㤵㌴㡦昴愵㌹㐲捤攷㙡攸㐰㜳ㄷ昴㈵捤㙢搰㌷㘹挶戳㝡㈲㤲捥ㄴ㈲愹ㅣ搶㔸㈰㑣愴戱㤷㡣ㅢ搱㘴㍥㘱攴㤳昹挰戵戶㌴㥦捥ㄷ挲搸㠷㘶㘲搱㐴㍣ㄶ挶晡慦ㄷㄲ㘱㈳ㄵ㑤愷ぢ改㜰㍥ㅣ攲挹㝡㠶搷慥㠳㡦戶〶㑤㘸㌷㘵敡摣㌱敥慥㑣戶㑡㡣愲〹㑦㜱戰㤳收㑤㡣㜲㌳㥡㘰㘸㑦っ㘲愲㑣攳づ㐸攳摥㐶攳づ㐶攳敥㈴㌴㕡つ㜶㔰㤱㘲戳㤶㠳㐹㑣㠹㌰挳搲㜴ㄷ㑣㌶捤㈸慣㤲收㔴㈷㑤㝢摤摣摦㤷㈶捦挵㈳㐸㤹㜶㉦㕡搰㡣愳㉦㘹摥㠷扥㐹㔳㡦㈷ㄳ扡㥥挱昵㙥㡤㝣㍣㥤挸㘶㤳昱〲っ㠵㝣㈴㘹ㄴ愲搹㔴攰晥㑥㘹㌶慤攷㤲㜱㈳㤶ぢ挷㜰慤捤㔴㈶㤹㉢㈴愲〹慣搵㠵㝣㌸㔲搰㐳㍣愳㉦㘹㍥〰ㅦ敤㐱㌴愱愴㌲㜵慥㥢㈹㘵愲㐰愳㔴散㑤ㄳ㥥㘲㍦㈷捤昵ㅣ㝦っ㑤㌰戴て〶㌱攱扦㙥敥慢〶㍢愸搸㡦捤㌳㜴ㅤ㠳㈹戱ㅦ挳搲昴ㅣ㑣㌶捤㜱戰㑡㥡㔱㈷㑤㝢摤っ晢搲ㅣ慦收昳〲㐲㠱收〴昴㈵捤ㄷ搱户㜶扣昱㜴㍣ㅢ挹攵愳㠵㔴〲㠸搲㝡㈱愲挷戱㌵ㅢ㜱㈳㥤㑤㈴攲㠱つ㥤㔲扣㘱攷㔱攸㤸〱昶㜸㌴㙣㐰ㅢ捤挷昲㘹㍤㡤昷散㐸㌶ㄱ慡戱挲㙢㉦挱㐷㝢ㄹ㑤愸㔶㤹㍡搷捤㠹捡㘴慢挴晥㌴攱㈹㜶㜱搲㝣㥤㔱摥㐰ㄳっ㑤挱㈰㈶晣搷捤愹㙡戰㠳㡡㠹㙣㍡攸㕡㡢㈹㌱㥤㘱㘹㝡ㅦ㈶㥢收㑣㔸㈵捤敤㝤㘹㙥敢㑢㤳㘷昵㘵ㄲㅦ愱〵捤〳搰㤷㌴㍦㐶摦愴㠹换戹收ち昹㑣㈴㥦㑦敡昱㐲㌴㥡㡤㈶戰戶攵㌲昸愴㤳㈸㈴㡤㕣攰ㄳ㕢㥡捥愶㡣㑣ㅡ㔷㠶㡤㠷攳㜱㕣扢㕡㡦㐵㡤㐸㌲ㄱ捥攲㉤㉦ㅡ㡦改愱〳慤昰摡愷昰搱㌶愲〹捤㔶愶㑥㥡㉣㄰㤰㙢戰慤ㄲ〷搳㠴愷攸敢愴戹㠹㔱扥㐲ㄳっㅤ㠲㐱㑣昸搳㍣㔴つ㜶㔰㌱㥤捤昷㜴㥤㠶㈹㜱ㄸ挳搲昴㈳㑣㌶捤戹戰㑡㥡攵扥㌴换㝣㘹昲搴扦㑣㐲㔴㑡㥡扦㐶㕦搲㉣㐷摦愴㤹㡤ㅡ㠵㙣㍥ㄷ挷㉡㤹㡢挷㔳戸㘸㙥扡㤰㐸攲㉡摢㘱愳㠰换㕥攷〲㍤㙣㘹㈴㥡捦敢㐶慣㤰捥㘰昵㑤㈷昱㘹ㄲ㑣㜳改㔴㉥㥣挰㝡㥤捤㠵敡慤昰㕡〵㝣戴㑡㌴愱㈳㤵愹㤳愶慥㑣ㄴ㐸愹挸搳㠴愷昸搷㜷㡥て〵扤㌸摥ㅢ㑤㌰㘴㘰戰㈴捤㠲ㅡ散㈰戵㍡㌶晤改㍡㥢㌴攷㌱㉣㑤〳㘱戲㘹捥㠷㔵搲晣ㄸ㌳戴摦搳敤㉤晤㐳㔸扤敦改ぢ搴㝣戶㐳㈸慣㥢㡤攸㑢㥡摢愳㙦搲㑣攴㈲搱㠲㥥㡦㈵戳㤱〸㘰敡㔹散ㄹ㔳㝡挶挰戵搱㔳〶慥㘵ㄸㄸ㘴㑢戳戹㐲㌴㤳挱摢㔳㈱ㄳ㠹愷㘳戹㑣㌲㤱㌷㤲㐶㍣っ戰㍡昶扢愱㈶㉢扣戶〳㝣戴ㅤ搱㠴㥡㤵愹㤳㈶㑢つ攴扡㐹㠱㤴㡡㔶㥡昰ㄴ㙦㌹㘹づ攳昸㜰㌴挱㄰换〹㑡搲㙣㔷㠳ㅤ愴挶换㔱㘸㈳改晡㉢搲㕣捣戰㌴敤〹㤳㑤㜳㈹慣㤲收㡢扥㌴晦攲㑢㜳㤹㥡㑦〴愱㐰昳ㄸ昴㈵捤㈸晡㈶捤㘸㍣捥㡦愶〹〳扢挱㜸㍥ㄷ捤收搲攱㙣摣挸㐶㜳㈹㕣っ摥㐸〷㘲戶戴㤰挷㉥㐰㡦㈵戱㐳㠵ㄷ㥤㤲〵㝣㌱㌲愲㜸搳㡡ㅢ㘱㈳㜴慣ㄵ㕥㡢挳㐷㑢愰〹ㅤ愷㑣㥤㌴㔹㡦㈰㘹摡㉡㜱〲㑤㜸㡡㈷㥣㌴昷㘱㤴㝤搱〴㐳㈷㘲戰㈴捤㤳搴㘰〷愹改㙣㙡攸㝡㈴愶挴㑡㠶愵㘹㈲㑣㌶捤㔳㘰㤵㌴敦昳愵㜹㡦㉦㑤㔶ㅡ挸㈴愶㈰ㄴ㘸晥ㄶ㝤㐹㜳㉡晡㈶捤㜴ㄸ㉢㔹挲㠸ㄴち愹㌸摥㠵㜰㙦㠲㑣㌴㤲捤ㄹ昸㔸㥦捣㠵昳㝡㘰㥡㉤㑤㐵昴㈸㡣昸㐶ㄹぢ挷昱㘶㠴敢敢㈷㤲㜹㈳ㅥ挱愷捥扣㥥㑦㠵㑥戳挲㙢搳攱愳捤㐰ㄳ㍡㕤㤹㍡㘹慥㔲㈶ち愴㔴㥣㐵ㄳ㥥攲㔶㈷捤㍡㡥捦㐱ㄳっ戱㌰愱㈴捤㜳搴㘰〷愹昱㐲ㄹ摡攱㜴㍤㡡㌴捦㘳㔸㥡㡥㠰挹愶戹ㅡ㔶㐹昳ㅡ㕦㥡㔷昹搲㘴㌹㠲㑣㐲㐷㈸搰晣ㅤ晡㤲㘶ㄶ㝤㤳㘶㍥㕢㐸愶㔲搹㐴搶搰㤳戸搹㐸㌶㥤つ㈷㘳㔸摤挲㠵㐲㈱㤲挹ㅡ㠱㕣愷㌴㤱挰づ挰㐸㐴昳昱㐲㍣㥢〹敢㌹㕥㤷摣〸㐷㜳㜱㝣㥢捡㈵㐳ㄷ㕡攱戵㍣㝣㌴〳㑤攸㈲㘵敡愴㜹戱㌲㔱㈰愵攲㌲㥡昰ㄴ扦㜳搲㕣挰昱㐶㌴挱㄰慢ㄷ㑡搲扣㐲つ㜶㤰㕡ぢ㥢㌶扡昲户㉡攲㉡㠶愵㘹ㄱ㑣㌶捤㙢㘰㤵㌴㑦昷愵昹㕢㕦㥡搷慡昹㉣㐳㈸搰扣づ㝤㐹昳ㄸ昴㑤㥡攱㌰㍥戰㐷㜵慣㜱㤱㑣㍣ㅦ㑤㘷㘳改㠸ㄱ㑥攱㥢㔱ㅥ㥦㌷㌳昱挰戱戶㌴㥡挹ㄶ昰㠱㍤㤳挷㍤㈷挰捦挸挴㈲㔱㝣㑡挲㥥㌶㤱换敡戱㔴㘸㡤ㄵ㕥㍢づ㍥摡昱㘸㐲搷㉢㔳㈷㑤㤶㍦挸㉤㥤〲㈹ㄵ㌷搲㠴愷昸㡤㤳收ち㡥慦㐴ㄳっ摤㠴挱㤲㌴㙦㔶㠳ㅤ愴戶㤸捤㉡扡㉥㈲捤㕢ㄹ㤶愶㌳㘱戲㘹摥づ慢愴搹敡㑢㜳愱㉦捤㍢搴㝣捥㐵㈸搰扣ㄳ㝤㐹昳㍣昴㑤㥡㔹ㅥて挲〵慦㤳㌹扣㥤昳㈰㤱㥥㡡攱㍤愶㤰挳ㅢ㔲㉡㠷㜷愱昳㙤㘹㉡㤱㡡攵㡣㘴㈴㡦㑦㐵昱㜴㍡㡢㈳〲㠴ㅦ㑤㐷挳昸挰㥦㌷㐲㉣㡦㤰㥣㔶挳㐷扢〰㑤㘸㥤㌲㜵搲㘴㡤㠴㔴㔱愰㔱㉡敥愱〹㑦㔱㜰搲扣㤴攳㤷愱〹㠶敥挵㘰㐹㥡昷愹挱づ㔲㍢㥥捤戵㜴攵㈵㐶挴〳っ㑢搳ㅡ捥㠸ㄶ㍥ㅦ㠲㔵搲㍣捣㤷收愱扥㌴ㅦ㔶昳昹〳㐲㠱收晦愱㉦㘹摥㠸扥㐹㌳㤷挰㙤㐷搲搹㕣㌶㡣敦㐲㐶㍡愷攷戳㜱扣挹攳㔳㤲㠱昷敤㐸㌴㜰㔳愷ㄴㄷㅢ㡦㈷㜴摣㜳〰㙦㔸㤹〲摥愹戰㡥愶㈲搸昲ぢ戸㠹ち㍥㙦㍥㘲㠵搷㙥㠶㡦㜶ぢ㥡搰愳捡搴㐹㜳扤㌲㔱㈰愵攲〹㥡昰ㄴ㌳㥤㌴搷㜲㝣ㅤ㥡㘰㠸挵ㄲ㈵㘹㍥愵〶㍢㐸㙤㈵㥢晢改扡㠲摣㥥挶愰愴昹㈰㑣㌶捤㘷㘱㤵㌴㈷昸搲ㅣ攷㑢昳㌹㌸挹㈴ㅥ㐱㈸搰晣㌳晡㤲收愳攸㥢㌴攳昸㍣慥ㅢ㌹ㅣ晣挸㐴攳㝡㌲㡡㙦㤶㐹㍤㡣愳ㅦ㠵㤸㙥㈴㡣㐲㘰扤㉤つ㈷戱攲收㘲㐰㥤㈹挴㘳戸㤵㔳㉥ㄹ㠹攱攳扥捥て㔸㌸㔰ㄲ㘲愱㠵㕣敢ㅥ㠳㡦昶㌸㥡搰㕦㤴愹㤳收ぢ捡㐴㠱㐶愹㜸㠹㈶㍣㐵搲㐹昳ㄹ㡥㍦㡢㈶ㄸ㘲㐵㐵㐹㥡㝦㔵㠳ㅤ〴戹㡡捤〶扡㥥㑥㥡慦㌲㉣㑤㉦㜳㐶戴昰昹ㅡ慣㤲收ㅥ扥㌴㜷昳愵昹扡㥡捦摦㄰ち㌴摦㐰㕦搲㝣つ㝤㤳㘶㉡㤷挵㌷㐵摤挰愱㍣ㅥ昵挸㘳晢搵㤳㠵㘸㍣ㄲ㡤攳捤㈶㤲〹扣摥㈹㡤㈶㌲㝡㈱㤹㐸ㄷっ摣㜵㈸㡡捦㑢戸晣㝤づ挶㐸㑣㡦㈵昴㜴㠸搵ㄸ㤲收ㅢ昰搱摥㐴ㄳ㝡㑢㤹㍡㘹扥慤㑣ㄴ㘸㤴㡡㜷㘹挲㔳散攴愴搹挱昱昷搰〴㐳ㅤㄸ㉣㐹昳㍤㌵搸㐱㙡攷戱昹㠴慥扣㤲㡡昸〷挳搲戴㤱㌳愲㠵捦て㘱㤵㌴户昲愵ㄹ昲愵昹㤱㥡捦ㄷ〸〵㥡ㅦ愳㉦㘹㝥㠹扥㐹㌳ㄳ挷捡㠸㕢つ攱㉦ㅡ㑦挴愲ㄹ㈳ㄲ挱ㄱっ㍤㤳㐹ㅡ扡㤱㑥〵㌶搹搲㐸㉥ㅣ挵㍥戵㠰攳敡昹㜸㌸㥣挳敥㈰ㅡ挵㤱㤲㌸㡥改㘵㜰挰㌴昴㠹ㄵ㕥晢ち㍥摡搷㘸㐲㥦㉡㔳㈷捤㡤捡㘴慢挴㍦㘹挲㔳〴㥣㌴扦㘷㤴ㅦ搰〴㐳㕦㘰戰㈴捤㉦搵㘰〷愹㕤捣愶㐷〰つ㉦换㈲扥㘲㔸㥡㉡㘱戲㘹晥ぢ㔶㐹昳扢㝦㍢扥ぢ搹挷㤰扥㠵搵晢㕤攸ㅢ㌵ㅦ摥㈶づ㌴扦㐵㕦搲っ愲㙦搲㑣攳搸㕢㍡㤳捥〲慡ㄱ㡦攱㜸㔲㍡㥡搱攳戹㐸〶㤷㑣捥愶㔲戹㐰㉦㕢㙡攰ㅤ㍣㥥捡㘶㔲㜸㙢挷ㅥ㔴捦㠴㌳戱㑣㌴㤷捤㘱て㤱㠹挵㈳愱㝦㕢攱戵摥昰搱晡愰〹㝤愷㑣㥤挷㤰扥㔷㈶ち愴㔴晣㐴ㄳ㥥攲㌳扣っ晢㜰㜳㝦㡥て㐰ㄳっ晤㡣㐱㐹昳㜸戴敥攳㥢ㅣ㤱㠳ㅤ愴㜶ㄵ㥢㐱㜴扤ㄲ㔳㐲ㄶ㙣搰戴㈳㑣㌶捤ち攸㈵捤㜷㝤㘹晥摤㤷㘶愵㥡捦㄰㠴〲捤〰晡㤲收㔰昴㑤㥡㐶ち摦扤㜱㡣挳挰愷捣㜸㉣㠱捤㌷挱挳㈰搹㘸㈶ㄷ㉥挴挳㠹挰㌰㕢ㅡづ㘷㘳㘱〳昷愳㌲挲昸㌶㥦挸攰㉢㔳㉣㥥㡦攴㈳㤹っづ㌹㈵ㄲ㈱ㄶ㝦挸㉤㝤㌸㝣戴ㄱ㘸㐲㔵捡搴㐹㤳ㄵ㈰挵㉡搱㥢㈶搲晣慢㤳收㐸㐶ㄹ㠵㈶ㄸ敡〳〱晥晣㡦挸戱晡㐳づ㑡㥡扣扡㡢ㄶ愳敢昵愴㈹慢㍡㘸㑡挰㘴搳摣ち㝡㐹昳㘹㈷㑤晢㝢晡㔳扥㌴晢慢昹㘴㄰ち㌴〷愰㉦㘹敥㡤扥㐹ㄳ㠷㠲昲㝣㡦挶㤷㈱ㅣㅢ㑡愴戲改ㅣ㡦ㄶ攷搲㌸㠴㤹㌲ㄲ㤹挰㍥戶㌴㡤ㅤ㙡㉡㤶挵〹㤱㌸㌴㔱㝣〳搲攳㔱㍤㥤捤㐷㜱㐲㈴㥦㡦㠶〶㕡攱戵㝤攱愳㡤㐱ㄳ摡㕡㤹㍡户昴㙤㤴挹㔶〹搶㠱㐸㥡て㌹㘹搶㌰㑡㉤㥡㘰㘸㄰〴昸昳㍦㠶戴㠳ㅡ㤴㌴㜹愹ㄸ㙤ㅡ㕤㜹昵ㄹ戱ㄳ〶攵㤶㍥〳㈶㥢收㘰㔸㈵捤㍢㝤㘹摥敥㑢㤳〵㈰昸挳敦㘸㄰ち㌴㔹散㈱㘹捥㐶摦㕡㌷㤳攱㘸㈶ㅡ㌳挲㌹ㅣ㔶㡦㈴㜳㝡愶㠰て昴㜹摣㝦㈹挱㜵㉦ㄷ愸戳愵昹㐲㌲㠳〳挹㜹散㈴㌳㜱散〶戲㤱扣㥥搰挳愹㕣捥挰慤攴㤲昹搰㌰㉢扣㌶〷㍥摡㐱㘸㐲挳㤵愹㤳收〸㘵愲㐰㑡挵㙥㌴㜱摤扣摥㐹昳㜰㡥捦㐵ㄳっ戱㕥〴㝦晥㌴㔹㐷㈲〷㈵捤扢㈸换搱㜵ㅤ㘹㡥挲㠸愴㘹挰㘴搳㘴㝤㠸愴㜹㠹㉦捤㡢㝣㘹敥愵收搳㠰㔰愰挹㡡㄰㐹㜳㍥晡㈶捤㜸㉡ㄹ搳㤳搹㘸㈱㠲〳敡㈹散㐳㜹摣㍤㤳挳扢㑤㈶㥤挸㘱摤㕣㘰㑢戱㐵愷昸扥㤳㡤攱㌴㕤㈱㔷搰㜳㝡㔲㑦ㄷ昰㕥愵愷ち㘹㈳ㅦ㘲慤㠹摣㠶ㅢ攱愳㌵愱〹㐵㤵愹㤳㘶㑣㤹㙣㤵㐸搲㐴㥡㘷㌹㘹戶㌱㑡㍢㥡㘰㈸〵〱晥晣㘹戲搸㐴づ㑡㥡扣㠸㡤㜶㉣㕤㜹㕤ㅣ㈱㡢㐸㘸㍡ㅥ㈶㥢收扥搰㑢㥡㈷昹搲㍣挱㤷收ㄸ㌵㥦ㄳㄱち㌴昷㐳㕦搲㍣〹㝤㤳㘶挱挸㐷昰〵㈷ㄹ㐹愴昳㜱摥攸㈷㔷㐸攵昱扤〸㠷㌸攳㌹㍤㤷つ慣戰愵戸ㄳ㄰㙥挸㔸挰攷捣㥣㠱㌷慤㐲㌶㔹挰㔱昸㐲㈲愷㐷㌲㤱㔴㈱ㅥ㘲㐱㡡愴戹ㄲ㍥摡挹㘸㐲攳㤴愹㤳㈶慢㔲愴㡡〲㡤㔲㔱㑢ㄳ㘹㉥㜶搲㕣挵昱㌳搰〴㐳ㄳ㈱挰㥦㍦㑤㔶愴挸㐱㐹㜳㍤㘵攷搳昵㔱搲摣ㅦ㈳㜲摤扣㠰㌳愲㠵㑦㔶㥡㐸㥡昳㥤㌴敤昷昴㜹扥㌴愷愹昹㕣㡣㔰愰㌹ㅤ㝤㐹昳ㄲ昴㑤㥡㌸敥㤶搲㜱挰㈳㥢挸㠵攳昹㜴㌶㡤慦攱攱㘸㈴㤱て挷愳搱㐸㈱ㄵ戸搴㤶㈶㜰㝢愵㜸摡挰〱㡦㜴㍣㥥㡦㐵㜹〴㉦㠶㥡〵㥣㔸挶〱愸㔸㍣㌴挳ち慦㕤〶ㅦ敤㜲㌴㈱ㄶ慢㐸㜴㥤敦㐲戳㤴㠹〲㈹ㄵ戳㘹㈲捤㕦㍢㘹㕥换昱敢搰〴㐳㜵㄰攰捦晦㕤㘸㡥ㅡ㤴㌴㥦愶散㈶扡昲㡡㍤愱㠳搴攰㉤㌰昵改㔱挹㐲㡣㝤㕣ㄵぢ晥ㄷ攸ㄸ改扥㌳捡㐴摣改㠴ㄵ㤸戸攷㥦戱捣晣㍤㝦㐵昹摥晦㔹㉣搶㐴昰㜲ㅥ㝣㔶捥挶慢摥㠲㌸㕣㍦㍡㙢㕤ㄸ㜱㘷㍣戵摢昰㠲㉢攷攲攵㠶晤㔲散敡㍥慢㜰㉣ㅢ搸㌴愵つ攵ㄲ戸㕦敦㥣㤶昱昶捤㕥晢愹㌲㡡㤱敡㠶ㅤ㈳㍡㉤攳戳㙤戸ㄴ㑣扢愱摣㘶戵摡㝥戸〱〶敡㘶㌰㌰㤲户昷ㄸ搸搹㜳㕣て㘱㔰愷㜵㑡㜳ㅢ㙥㐵㘳攴㔵挴㌶㕣ㅦ愰愲扣㠷昰扤㐴㠹㜵㕢㔷㕥〰㠱搱㜰㌳㥡㈹㜹〲ㄸ攴㜳㌵㠸〹つ敤昲㙡㉡㍢㘰㕣㘸㉣挲〹摣㠱㔷ㅢㄸ㌳扣㘶㜸㉡㔹㌹ㄳぢ攲ㄷ捦愳ㄸ㍢攷挸㜵㈳愸慤㐵㐰㜱〴㐲㤳扤搰づ攷㑣敥㌲㘷㌲〳㌳ㄱ㔳㌱ㄳ捥〸敢㍢搴㜷㔳捤㕤つ㑤っ㈰㔸愳愳挶慢㜳攸攰㍢〲㉥攷㔰昴昸攷㔸慢㍢捥晣扦捡晡㍦㌴慥㍡慦㍣㡥㄰㐳捥ㅢ㕦昹昷攵㔷㝥㜱攳㍥㈳㉥扦敤㘷敢晦攵晦搶㑦敦ㄹ敦㜷昲挳昱㕤〶㥣昰攱昳〷㡤ㄵぢ攰㌱〲㜱戴㜷搸扣换㠶㕢㤲㤸㠸㡣㕥挳〵㈳㍣户㡥愸戵〶摣户㡥〸㌵㈱ㄲ晥㜰㑥ㄸ昹昶改㈱㔸戹挲つ㑥㑣㠰〷搷㜲戹㘲㍥捣㤷摣づ戳〹愸ㄵ㔳㠱㐷㘰挳㔲㤸㍥㍣ㄵㄵ晢㐱愸㘸〴戵昵㔴㉦戲搵㙤㔴㍦㙥慡㠱㌳㉡昶戶搴㈶捥㈷愹收扥㐶〵㄰㑢慣づ挷慢㡦㐵㘷昳㜰ㅥ愷㍣㑡攱㌴捥㝢昴扥㡤摡昳㘳㥦摣㈴扥昸搷㠶㡢挷㡡ㄵ昰昰挳㤹㐰愲扥㌸攳搶㠰晢㐶ㄴ愱㤳ㄱ〹㝦㌸愷㡤㔷〵㥣慣㍣㤱㌸愳昰戰㜱㍥捦㤷㝣〶㠶㑣㥣㉣㐷〹扣愰〰㈵搳㘲㜴ㄱ愰つ㔴㥦㘹慢㔷㔱晤戲愹㥥㍡ㅣ敡㍤㉣戵戹㉥扦㠲㤱敡昳愱搹㍣㘸慢㤵㐷㈹㘸㍦㉣摣扢㜱挶㡤愷㡣㑤㡦㘸㑤慤㍡㘲敡㔸㜱㈹㍣晣愰㡤戰搸㜸搶挱攱搶㠰晢收ㄵ愱换ㄱ〹㝦㌸摥㠱摣〱㡤〵㈶ㄲ摡㔰㜸搸搰摥㈶㠶敢㌰㘴㐲㘳搵㐹攰ㅤ㠵㈱ㄵㄷ㍢ㄵ㘱攸愰㝡㡤慤扥㤶敡昷㑤㌵搶挱戸搸摥㔲㥢敢攰〷ㄸ愹扥〹㥡捤㠳㜶戳昲㈸〵㙤㤲㌱㘴挹㡢攷摤㌶㜶搱㌳㠳摥㌸㘳搱慦挶㡡戵昰昰㠳㌶搰㘲攳㠱㌶挰ㅡ㜰摦昰㈲㜴ㄷ㈲攱て㐷㘵㤰㍢愰摤㡢㡥㠴戶ㄵ㍣㙣㘸㥦ㄳ挳〳ㄸ㌲愱戱戸㈴昰㠵㡤㈱㉡晡ㄶ㘱搸㐴昵㠳戶晡㝥慡扦㌶搵㔳戸攱〶㉤戵戹愶㝤㠳㤱敡昵搰㙣ㅥ戴挷㤴㐷㈹㘸㥥捤昳ㄹ㜸昸㐱慢戴搸㜸愰㔵㔸〳敥㥢㘴㠴㥥㐳㈴晣攱戴㍥㜲〷㌴㤶㡢㐸㘸攵昰戰愱晤㑣っ㉦㘱挸㠴昶㈲愶〲扣㉦戴戹户㡢㡢㥦扥㜵敥敤㝡㘰㐴扣㙣慢㌷㔰㕤㘹慡攵㥡昶㥤愵㌶搷戴㥥ㄸ愹㝥ㅤ㥡捤㠳昶㠶昲㈸〵捤戳愶㜵挰挳て摡搷㐸挷㜷㥦昶㤵㌵攰扥戱㐶攸㝤㐴挲ㅦづ昹㈰㜷㐰㘳㔵㠸㠴昶㈵㍣㙣㘸搵挴昰㈹㠶㑣㘸㉣ㄵ〹昴㌳㌱㑣收〶昷㤹㠵挱㕣㜷晡㔳扤搱㔶㝦㐲昵㐰㔳㉤愱㝤㙣愹㑤㘸摢㘰愴㝡ㄳ㌴㥢〷敤㉢攵昱㡢愱㝤てて㍦㘸敦㕢㙣㍣㙢摡㝢搶㠰晢㘶ㅣ愱ㅦㄱ〹㝦㌸㌰㠵摣〱㑤㈰㜵〹敤㕤㜸搸搰㜶㈶㠶ちっ㤹搰㔸ㄱㄲㄸ㘲㘳㐸㡡户㡡㌰っ愳扡搲㔶昷愰㝡㠴愹㥥挶㡦㈹慦㔹㙡ㄳ昱慥ㄸ愹敥〵つ晥㌶攳挳㐸㙦攵㔱ち㥡攷挳㐸㝦㜸㡣攰㑢㜵㝤ㄸ㜹搹㘲攳㠱昶㤲㌵攰扥㠱㐷㘸㈰㈲㐹㘸㝢㈲㜷㐰㘳㡤㠷㠴昶㈲㍣㙣㘸㝢ㄱ挳づㄸ㌲愱戱昰㈳㄰㌱㌱㘰摤㐹㡡㍦㕢ㄸ捣㜵㈷㐶昵㡥戶㝡㄰搵〹㔳㡤昵㌲㈹㥥戶搴㈶戴ㄴ㐶慡㠷㐱㠳扦捤㠰㌶㕣㜹晣㘲㘸㈳攱㌱挲〷摡攳ㄶㅢて戴挷慣〱昷㑤㍦㐲㝢㈲㤲㠴㌶〶戹〳ㅡ㑢㌹㈴戴㐷攱㘱㐳ㅢ㑢っ㜱っ㤹搰㔸摦ㄱㄸ㙦㘲挰攷攸戸㜸愸〸㐳つ搵〹㕢ㅤ愳㝡愲愹㤶㥢攷㝤㤶摡㐴㍣ㄹ㈳搵晢㐰㠳扦捤㠰戶慦昲㈸〵捤戳㑦慢㠱挷〸ㅦ㘸㜷㔹㙣㍣搰搶㔹〳敥ㅢ㠵㠴㈶㈲㤲㠴㌶〳戹〳ㅡ㉢㌶㈴戴㍢攱㘱㐳㥢㐵っ搳㌱㘴㐲㘳ㄹ㐷攰㐰ㅢ㐳㕡摣㕡㠴愱㡥敡ㄹ戶㝡ㅡ搵〷㤹敡㠹挳㔳㘹㜱愳愵㌶搷戴㐳㌰㔲㕤〷つ晥㌶〳摡ㅣ攵㔱ち摡㡤㜵攷ㅣ戶敢㔹㑢ㅦ㥥搶敦敥㡦摢ㄷ戵㡣ㄵ㠷挳㘳㠴て戴㌵ㄶㅢて戴敢慣〱昷捤㐵㐲㐷㈰㤲㠴㜶〴㜲〷㌴ㅤ㝤〹敤ㅡ㜸搸搰敡㠹㈱㡦㈱ㄳㅡ慢㌵〲扡㠹㐱㙥㥥㔷㔸ㄸ捣㜵㈷㐷戵㘱慢㜳㔴ㅢ愶扡㤶㥢攷㈵㤶摡㠴㜶ㄴ㐶慡ㄷ㐰㠳扦捤㠰搶愸㍣㑡㐱昳散搳摡攰㌱挲〷摡〵ㄶㅢて戴搵搶㠰晢㠶㈴愱㐵㠸㈴愱㌵㈱㜷㐰㘳晤㠵㠴㜶ㅥ㍣㙣㘸㉤挴㜰ㅣ㠶㑣㘸㉣捡〸ㅣ㙤㘲〰戴戴㌸换挲㘰㐲㙢愳晡㜸㕢㝤㉣搵㡢㑣㌵㌶收戴㌸摤㔲㥢搰㤶㘰愴㝡〵㌴昸摢っ㘸㉢㤵㐷㈹㘸㥥㌵㙤ㄵ㍣㐶昸㐰㍢搹㘲攳㠱戶搲ㅡ㜰摦挴㈴㜴㈶㈲㐹㘸挷㈳㜷㐰㘳㤹㠵㠴㜶ㄲ㍣㙣㘸换㠹㘱㌵㠶㑣㘸慣扤〸㥣㘸㘲㤰㙢摡㙦㉣っ㈶戴ㄵ㔴㕦㘰慢捦愷晡㘴㔳㡤捤㌳㈹㡥戱搴㈶戴㔳㌱㔲㝤㈹㌴昸摢っ㘸㤷㈹㡦㔲搰㍣㙢摡戵昰ㄸ攱〳㙤㤱挵挶〳慤摤ㅡ㜰摦昸㈴戴〶㤱㈴戴㌳㤱㍢愰戱㥡㐲㐲㙢㠵㠷つ敤㙣㘲戸ㄹ㐳㈶㌴㤶㔸〴捥㌵㌱㐸㘸捤ㄶ〶ㄳ摡昹㔴摦㘲慢㙦愲晡〲㔳㡤㙦〴㐹㌱摦㔲㥢搰㉥挴㐸昵㕡㘸昰户ㄹ搰搶㈹㡦㕦っ敤㝥㜸㡣昰㠱㘶㔸㙣㍣搰昲搶㠰晢㘶㈹愱〷ㄱ㐹㐲扢ㅣ戹〳摡㈳攸㑢㘸㔹㜸搸搰慥㈴㠶挷㌰㘴㐲㘳㈵㐵攰㙡ㄳ㠳㠴昶㙢ぢ㠳〹敤㕡慡ㅦ户搵敢愹㕥㘳慡愷ㄲ摡㘱㤶摡㠴㜶〳㐶慡㥦㠱〶㝦㥢〱敤㔹攵昱㡢愱㙤㠰挷〸ㅦ㘸〷㔹㙣㍣搰收㔸〳敥ㅢ慣㠴㕥㐶㈴〹敤ㄶ攴づ㘸慣㡤㤰搰㘶挳挳㠶㜶ㅢ㌱扣㠱㈱ㄳㅡぢ㈶〲㜷㤸ㄸ攴㍥㙤愶㠵挱㠴戶㤶敡㌷㙤昵敢㔴摦㘵慡㈷㜱㥦㌶搵㔲㥢搰敥挶㐸㜵〷㌴昸摢っ㘸敦㈹㡦㔲搰㍣晢戴㑦攰㌱挲〷摡㐴㡢㡤〷㕡慤㌵攰扥㈹㑢㘸㈳㈲㐹㘸て㈲㜷㐰㘳〹㠴㠴㌶〱ㅥ㌶戴㠷㠹攱㉢っ㤹搰㔸ㄷㄱ㜸挴挴㠰昷挳戸搸慦〸挳㝡慡扦戶搵㥢愸㝥摣㔴〳㜱㕣散㙤愹㑤挴㑦㘲愴晡㝢㘸昰户ㄹ搰㝥㔰ㅥ愵愰㜹㍥愷昵挰ㄷ攸ㄱ㍥搰ㄲㄶㅢて戴戸㌵攰扥㤱㑢愸ㄲ㤱㈴戴攷㤰㍢愰戱搲㐱㐲㡢挲挳㠶昶㍣㌱昴挶㤰〹㡤攵て㠱ㄷ㙣っ㘱㌱扡〸挳〶慡晢搸敡㕥㔴扦㙣慡㠱㌸㉣昶戰搴收㥡昶ち㐶慡晢㐳戳㜹搰㔸搸㈰㍤㑡㐱晢晥㠴㡦㙦㤸晢搹㥢㘳㜷扢攳㠶㑤㑦㡤㍣㜷慣ㄸ〴て㍦㘸㈳㉣㌶ㅥ㘸挳慤〱昷捤㕦㐲㍢㈲㤲㠴昶㈶㜲〷㌴ㄶ㌴㐸㘸㐳攱㘱㐳㝢㥢ㄸ㠶㘳挸㠴挶㉡㠷挰㍢㈶〶散愵愲㘲愷㈲っㅤ㔴㡦戰搵挳愸㝥摦㔴㘳㑤㡢㡡敤㉤戵戹愶㝤㠰㤱敡㤱搰㙣ㅥ戴㔱捡愳ㄴ㌴捦愱愱ㄸ㍣晣愰つ戴搸㜸愰つ戰〶摣㌷㡣〹㈵㄰㐹㐲摢㠸摣〱㡤㜵ぢㄲ摡㔶昰戰愱㝤㑥っ慣ㅥ㌰愱戱㤸㈱昰㠵㠹㘱㝦㙥㜰㝤㉤っ收扡戳㠹敡㌱戶㝡ㅦ慡扦㌶搵㜲昳っ㕡㙡ㄳ摡㌷ㄸ愹慥㠱㘶昳愰搵㉡㡦㔲搰㍣㥢攷㌴㜸昸㐱慢戴搸㜸愰㔵㔸〳敥㥢捣㠴㘶㈰㤲㠴昶㈳㜲〷㌴㤶㈷㐸㘸攵昰戰愱晤㑣っ㉣㈵㌰愱戱㘶㈱㈰慡搰㡣ㄹ㉥摦〸㝥晡挶㜹㝡愵〷㐶挴㐱戶扡㡥敡㑡㔳㡤㉦散㘹昱㥤愵㌶ㄱ昷挴㐸昵攱搰㙣ㅥ㌴㔶㈳㐸㡦㔲搰㍣㙦〴㌹㜸昸㐱晢ㅡ改昸ㅦ㑦戳〶摣㌷愶〹ㄹ㠸㈴愱昵㐱敥㠰挶㉡〴〹敤㑢㜸搸搰慡㠹㠱戵〰㈶㌴㤶㈶〴晡㤹ㄸ戰㤷㑡㡢捦㡡㌰昴愷扡挹㔶㉦愰㝡愰愹㤶㠸㍦戶搴收㥡戶つ㐶慡摢愰搹㍣㘸㉣㍡搸㍣㘸挷挲挳て摡晢ㄶㅢ捦㥡昶㥥㌵攰扥㤹㑤攸㜸㐴㤲搰㜶㐴敥㠰挶㘲〳〹敤㕤㜸搸搰㜶㈶〶㥥敤㌷愱戱〲㈱㌰挴挶㄰ㄷ㙦ㄵ㘱ㄸ㐶昵挹戶㝡〵搵㈳㑣㌵㍥摣挶挵㙢㤶摡㕣搳㜶挵㐸昵㉡㘸㌶てㅡ㙢ぢ扡㠴收搹㍣捦㠷㠷ㅦ戴㤷㉤㌶ㅥ㘸㉦㔹〳敥ㅢ攰㠴㉥㐰㈴〹㙤㑦攴づ㘸慣㈹㤰搰㕥㠴㠷つ㙤㉦㘲攰昹㝦ㄳㅡぢつ〲ㄱㄳ㠳摣戵晦搹挲㘰慥㍢㌱慡㉦户搵㤷㔲㥤㌰搵搸〳㐶挵搳㤶摡㠴㤶挲㐸昵戵搰㙣ㅥ㌴㤶㄰㜴〹捤昳㐶㜰ㄳ㍣晣愰㍤㙥戱昱㐰㝢捣ㅡ昰摣㌴攷ㄶ㐴敡敥愶㌹扣〰㠵搱㈶㙦散㔲㡤捦㌹㤵〵㕥戸愰㔷挱㌴戳㔰〰ㄷ捤㘸㘸㙣㤴搷㥢攸㡤㝢㕣戴㉥㌰㕡愷攳㔶㉥戸戳㐵㕤㐳㤳㜵ㄹ〳摣攲㠵户っ㔰㜷㔱搰㘴㡦捥㠱挲慣㔶摣㔶愱㘷㘱㑡ㅢ㙥挱㤳慦㙡㍡㐰㙦㙦㌷㕡㥢晦ㄷ㙥㠰㠱㉢㠰昰㡡㠹㜸㤸户扥昰扤昸〶慦慡攱㝢㔲㕥ㄲㅢ摤挹㘳㍡㙥捥挲敡㠷㜲摥ㅡ攳㍦扢ㅢ㑦㘰っ㔶㌱㜵㉦㠳扣攳㘶㉦ㄵ攲㔱㉣㘲戳㙡昶㠴戲㥦㤹㌲捦昷㙢㘳戹戲㡥㐳搳〳ㄷ㥥㤰㤵㍡㘸㠲摡㜸㔸攴㐵㔸㘴㔳㔶挹㕡っ昷㡢攳攵㔰㜸搱扡戲捡㈵つ昹昶㜹㠱㜹㐶挳㔱昳摡㜱搹㤳㕥㝣挵敡㔱戱ㄶ慥㕤㤵㌲㜰㐳敡搹㔴慦户戶敡换慡㥡敡ㅢ㡤收愳摡攷㔵搵㉦㐶攵〶㙥㔲㠳㌷换慡慡㉡慤〶昹㜰㔶㝣ち㤶ㅣ㌰慡㔶㙢㔹㔹挹㈰ㅥ㠴㠵㙢㙢㘰㈲慣晥〸敥昳㐵㌰ㄹ晡挰晥㘸㡡ㄱ㑣㠱挵㠱㐰昰慣㍦㌱愸㠷㔸㡦㡥㑣㘳ㅡ㤴㜶㜲㍣㠱㉦慤搳㉤慢㑣敥㌹㔸㤹㥣挶攴㉡挴㥤扥㠹捣攲ㅣ㤹㐸攷㜲㌸㤰㈶㕥っ挷㕣づ㠲攷捡㡢㤲搸愰㘶㔷〷愵愴㐳㜷㥥昶㤶㐹捣戱慣㜲攴㑤㔸㘵ㄲ㕣㐹㉡挴㡤扥㐹ㅣ挲㌹㜲㠵攸㑣攲㔷㌴㌹㤲攰戹攷愲㈴㍡搴散づ㠷搲㈶挱搳挸㌲㠹戹㤶㔵㤲搸愸㤲㌰㐹㕣攳㥢㐴㍤攷㔸㑣㐲㜷㈵昱戹㍢㠹㑤㙡㜶㌹攷散㜸㕡㔶㈶㤱户慣㤲挴㡦㉡〹㤳挴㈵扥㐹ㅣ挵㌹ㄶ㤳㘸㜰㈵挱㜳愳㐵㈴㝡㘰㝤㤵戳㕢攰㥣㕤㑦㘵㙤戴慣㤲㐴ㅦ㔸ㅤ㡢攳㍣摦㈴㕡扣㐹ㅣ敤㑡愲ㅡ㜱㡡㤲攸慦㘶搷收㑣㘲ㅢ㘵㙤㜷㈶戱㘳㜱ㄲ愷晢㈶戱挴㥢挴㌲㔷ㄲ㍢扢㤳ㄸ愶㘶㜷慣㜳㜶扢㉡敢㜱㤶㔵㉥㡥㍤㡢㤳㌸挹㌷㠹攵摥㈴㑥㜴㈵戱㤷㍢㠹㤸㥡摤ち㘷ㄲ㈹㘵㕤改㑣㘲㑣㜱ㄲ挷昸㈶㜱慡㌷㠹搳㕣㐹㡣㜵㈷㔱愳㘶户捡㌹扢挹捡㝡㠶㘵㤵敢挴㡣攲㈴㕡㝤㤳㌸摢㥢挴戹慥㈴㘶戹㤳愸㔳戳㍢摦㌹扢㐳㤴㜵戵㘵㤵㡢攳㠸攲㈴收晢㈶㜱愱㌷㠹㡢㕤㐹搴扢㤳挸愹搹㕤敡㑣攲㈸㘵扤捣㤹㐴㔳㜱ㄲ㔹摦㈴慥昴㈶㜱戵㉢㠹ㄶ㜷ㄲ㙤㙡㜶搷㍡㤳㔸愲慣搷㌹㤳㌸扥㌸㠹挳㝣㤳戸挱㥢挴ㅦ㕣㐹㉣㜷㈷戱㐲捤敥㈶㘷ㄲ愷㉡敢捤捥㈴捥㉣㑥㘲戶㙦ㄲ户㜹㤳戸挳㤵挴搹敥㈴捥㔷戳㕢敢㑣攲㐲㘵㕤攷㑣攲昲攲㈴愶晡㈶㜱户㌷㠹㝢㕤㐹㕣改㑥攲㕡㌵扢晢㥤㐹摣愰慣て㌸㤳戸愵㌸㠹〹扥㐹㍣散㑤攲ㄱ㔷ㄲ户戹㤳㔸慢㘶户摥㤹挴摤捡晡㤸㌳㠹〷㡢㤳搸摢㌷㠹㈷扤㐹晣挹㤵挴挳敥㈴搶慢搹㍤攳㥣摤㤳捡晡慣㘵㌵㍦㑦愸㈴捣㜷搱愸㙦ㄲ捦㜳㡥挵敦愲㉦戸㤲㜸摥㥤挴〶㌵扢つ捥搹扤愲慣㉦㔹㔶戹㥦㜸戳㌸㠹㍤㝣㤳㜸挵㥢挴摦㕣㐹扣敤㑥愲㐳捤敥㜵攷散㍥㔰搶㌷㉣慢昹㜹㐲㈵㘱扥㤵て昵㑤攲㙤捥戱昸慤晣ㅤ㔷ㄲ㥦扢㤳搸愴㘶搷攱㑣攲ㅢ㘵㝤捦㤹挴㡦挵㐹㙣敦㥢挴〷摥㈴㍥㜲㈵昱戳㍢㠹ㅥ㄰挸捦ㄳ㥦㌸㘷搷㔳㔹㍦戵慣㜲㜱昰〰㡡攳昳挴㔶扥㐹㝣づ㤱㡢挴ㄷ㌴㌹㍥摥㔵愳㕦晣㜹〲〶㤹挴㈶㑣㜰㔶㜲㜶摢㈸敢㔷㤶㔵㉥㡥ㅤ搱㜱㈴ㄱ昴㑤攲ㅢ㠸㕣㐹晣㥢㈶㐷ㄲ㍢愳㕦㤴挴㌰ㄸ㘴ㄲ摦㘳㐲㈶挰㡦愸扢㉡敢て㤶㔵㡥昰ぢ扥㑣挲摣㍡捡㝤㤳昸ㄹ㈲搷搶㈱㜰敦㍢㘷ㄲ㝢㐱㔲㤴㐴っ〶㤹㐴て㈸敤㈴㔲捡㕡㘱㔹㌹㔲㌹ㄶ搶㕦晣戵㡦散晡攳ぢ㜲愳㤱攳慤㌹㈷攰〶㡦㈳ㅢ昱昵敤ㄷ摣㑦戳ㄲ㌳ㄵ攳㌱㌳挶搰〲散㤱っ㥥搵㌵㤶戵㡡摦戱慡㙢㔵㑦㈶㍥ㄹ㍤愶愸昵愴挷ㄴ㙢㑣慢㜲晡㑦㔳ㅥ搲㝦扡敡㐹晦㔹攸㐹㝦㡤ㅥ〷㉡晦愰搳扦捥改㔱㍤㐷昵ㄸ㑤ㅣ愲晣㝢搱攳㔷捡扦户搳晦㜰愷㐷昵㕣搵㤳昳慦㔷晥㝤攸愱㉢晦扥㑥晦㥣搳愳㍡慦㝡㜲晥㐷㈹晦㙡㝡㌴㈸晦㤰搳㝦㠱搳愳扡㔱昵攴晣㕢㤴㝦㍦㝡ㅣ慤晣户㜲晡户㈹て挹慦㕤昵愴晦ㄲ攵摦㥦ㅥ换㤴晦〰愷晦戱㑥㡦敡攳㔴㑦收扦㕣昹て愴挷㠹捡㝦㙢愷晦ち攵挱㌹㔶慦㔴㍤改㝦慡昲摦㠶ㅥ愷㈹晦㙤㥤晥慢㥣ㅥ搵㘷愸㥥捣晦㙣攵扦ㅤ㍤捥㔵晥摢㍢晤捦㜷㝡㔴慦㔶㍤㌹晦ぢ㤵晦㈰㝡㕣慣晣㜷㜰晡㕦慡㍣㘴晥㤷愹㥥昴扦㔲昹敦㐸㡦慢㤵晦㑥㑥晦㙢㤵㠷昴扦㑥昵愴晦つ捡㝦㘷㝡晣㐱昹て㜶晡摦愴㍣愴晦捤慡㈷晤㙦㔳晥㐳攸㜱㠷昲ㅦ敡昴㕦慢㍣愴晦㍡搵㤳晥㜷㉢晦㘱昴戸㔷昹て㜷晡摦慦㍣愴晦〳慡㈷晤ㅦ㔶晥㈳攸昱㠸昲摦挵改扦㕥㜹㐸晦挷㔴㑦晡㍦愹晣㜷愵挷㥦㤴晦㙥㑥晦㘷㥣ㅥ搵捦慡ㅥ愳㠹攷㤵晦敥昴㜸㐱昹敦攱昴摦攰昴愸㝥㐹昵攴晣㕦㔱晥㈳改昱㌷攵㍦捡改晦扡搳愳晡つ搵㤳昳㝦㕢昹敦㐹㡦㜷㤴晦㘸愷㝦㠷昲攰ㅣ慢摦㔳㍤改晦㠱昲摦㡢ㅥㅦ㈹晦戰搳晦ㄳ愷㐷昵愷慡㈷昳晦㕣昹㐷攸昱㠵昲㡦㍡晤㌷㌹㍤慡扦㔲㍤㌹晦㙦㤴㝦㡣ㅥ晦㔶晥㜱愷晦昷㑥㡦敡ㅦ㔴㑦捥晦㘷攵㥦愰〷摦戹攴晥㍦改昴攷扢ㄴ慤㔵㥣㘳㌵摦㥤㘴㑦晡换户つ㤸戵ㄴ捣敡ㄱ攲摢㠷㍣㐶㥥挶〴㡥㤱换㌷〷慡㌲㑥ㄵ摦㈴愴㙡㙦㔳㈵摦〲㍣㉡扥ㄵ㐸搵扥愶㑡敥攸愹㉡㥡㈳㜷昸㔲戵㥦愹㤲扢㜳㑦㉣敥搶愵㙡㥣愹㤲㍢㙤㑦㉣敥扣愵㙡㠲愹㤲扢㘶㡦㡡扢㘸愹慡㌵㔵㜲〷散㔱㜱㐷㉣㔵㤳㑣㤵摣捤㝡㔴摣摤㑡搵晥愶㑡敥㑣㍤㉡敥㔴愵㙡慡愹㤲扢㑣㡦㡡扢㑥愹㥡㙥慡攴㡥搱愳攲づ㔲慡㘶㥡㉡戹晢昳愸戸ㅢ㤴慡〳㑣㤵摣挹㜹㔴摣搹㐹搵㙣㔳㈵㜷㘵ㅥㄵ㜷㘹㔲㌵挷㔴挹ㅤ㤶㐷挵ㅤ㤷㔴ㅤ㙣慡攴㙥挹愳攲敥㐹慡づ㌵㔵㜲攷攳㔱㜱㈷㈴㔵㠷㤹㉡戹㡢愱慡㘸㉤攴慥㐶慡收㥡㉡戹㈳昱愸戸㐳㤱慡㕦㥢㉡戹扢昰捣㤱扢つ愹㍡搲㔴挹㥤㠲㐷挵㥤㠳㔴㘵㑤㤵摣昴㍤㉡敥〲愴㉡㙦慡攴〶敥㔱㜱㐳㤷慡㠲愹㤲㥢㌱㔵㐵慦㤱㥢戳㔴捤㤳慡㤰摡㜴〴户㑦㜹昲敡挲㝦㤹㈷慦㈶挰户ち㔷散㔶敥㠲摢愶㔴晣慥㔸㈱戸㌹捡㠱ぢ㕣〳摣〲攵挰㙡搷〰㌷㍡㌹㜰扥㙢㠰摢㤹ㅣ㌸捦㌵挰㑤㑢づ㥣敢ㅡ攰搶㈴〷捥㜱つ㜰〳㤲〳㘷扢〶戸捤挸㠱戳㕣〳摣㑣攴挰㤹慥〱㙥ㄹ㜲攰っ搷〰㌷〶㌹戰捡㌵挰昵㕦づ㥣敥ㅡ攰㉡㉦〷㑥㜳つ㜰㉤㤷〳扦㜵つ㜰挵㤶〳愷扡〶戸㉥换㠱㔳㕣〳㕣㝤攵挰挹慥〱慥戱㜲㘰愵㙢㠰㉢愹ㅣ㔸攱ㅡ攰㝡㈹〷㑥㜲つ㜰㔵㤴〳㈷扡〶戸昶挹㠱ㄳ㕣〳㕣攱攴挰昲攲㠱㕥晦て㐸㐲〲ㅢ</t>
  </si>
  <si>
    <t>㜸〱捤㥤〷㤸ㄴ㔵昶昶攷㑥㘸愶㥡㌰慤㠰〱ㄴ〱挱〴㘲攷愰㈲㘱㠶㥣㤴〱㜵ㄵ挵敡敥㙡ㄹ㤹㠰㌳㐳㌲慣〱㡣㤸㌱㘷挵戰㘶㕤㜵捤晡㔷㔰搷戴慥愲㙢㕥挳攸ㅡ搱㔵っ扢挶敦㝤㙦搵慤愹慥慡㥥㤱㜵扦攷搹㘶晡㔲昷愴㝢晡㔷户慡扢慢㑥㔷㤵㠹戲戲戲㕦昰攰晦㝣㔴㜲㘱㥢晡攵㙤敤㐶搳愸摡㤶挶㐶㈳搷摥搰搲摣㌶㙡㕣㙢慢扥㝣㝡㐳㕢㝢〵っ〲昳ㅢ愰㙦慢㥡摦搶㜰㠴㔱㍤㝦㠹搱摡〶愳慡戲戲敡㙡慤ㅣ晡慤慤㘷㐸㜵㌴㝡㘹㤵㙣㘰㔵愶〵搸昴㘰㔳捤㐶㘳ㄳ㘴搳㤳㑤㉦㌶扤搹昴㘱㔳挳㈶挴㘶㌳㌶㥢戳改换愶ㅦ㥢晥㙣戶㘰戳㈵㥢慤搸㜰㝣㙤〰㥢㠱㘸㝡㙤㠳㘶㑥敤昸㔹搹挳昰㙡敡摢㕢㕡㡤㤱㠳昷㌵㜳ㅥㅤ㠹㡣㡡㡣㡡㈷㈲搱㔱攱㤱㠳㙢ㄷ㌷戶㉦㙥㌵㐶㌷ㅢ㡢摢㕢昵挶㤱㠳昷㕥㥣㙤㙣挸㑤㌳㤶捦㘹㔹㘸㌴㡦㌶戲攱㔸㔶㡦愷㈳昱㐴愲㤰挹愴㝢㙤㡢挸㌳㙢挷敦摤㙡ㄴ摡晥㕢㌱〷㌱收慣摡昱愳㘶ㅡ敤晦慤㤸摢㈱㈶㐲搶戵㌴改つ捤晦愵愰㔵㕣愷㠹㍡㈳搷挰㤵㙦ㄸ慤つ捤㠷㡥㐲摡㐵愰搱㑢㡤ㅡ搷搶戶戸㘹ㄱ攷㔱慤搱搸㌸摢㈸挸㤵摥㔴搷搶扥户摥摡搴搶慢㠹晣㡣㔶愳㌹㘷戴昵㘹㥡戰㉣㘷㌴㕡㠶㙤搵㑤晢敡慤㌳昵㈶愳㤲ぢ㌵㑤收㍡㥣㤲㌷㥡摢ㅢ摡㤷昷㙥㥡摢㘶捣搶㥢て㌵㘸㔲搵㌴㘹㜱㐳㕥㔴㔶攲慦慣㘲㐷扦捣攴㡡㐲㍥㑤戵ぢ昴搶㜶搹攳㉡㡣昸搹㍡愶㡢㝣ㄵ㐵㜹㜱㑡つ㜶㜹㜱㥤搵㌷㌴㑤㌳㕡㥢㡤㐶づ挲㌵㌹挲㘵㈴〱㤹敢挱㈶愵㕥づ搷㤲攸㘹㙤㝣㝣㉤ㅣ㈵㌰ㄸ捤㕥㌳㕢㕡㥢㌰㈱㘷ㄸ㝡昳攸昰愸㜰㈴ㄲ㑥愶挲㤱㔸㌲ㄲ㡤挴㈳愹㜴㘶㘴㝤㝢扥捥㔸㐲㕤㌸㥣づ挷㤳攱㜴㉣ㅡ捤㈴愲挹㘸㉡㤶搲㠶㈰㠶㌶㤴搱戶㐷㔳㌱㈵㤹搶㠶㔱㌴ㅣ㡤愸㝣ㅤ㍢〰攷戰摣〸换攷敢攵昳戳攵昳㜳攵昳昳攵昳㡤昲昹㠵昲昹㠷㤶捦㕦㔰㍥扦愱㝣晥㘱攵昳ㄷ挲㐶㍤慡㝢昴㈸户ㅥ户摣晣昰挳㍢㉣扣愱敥㠴攷㥦晡㘶慢摣㕦㝡ち㙥昳㜲㤷戱㈳ㄶ㜶㉤㝥ㄹ戱㤸㌳敤㑣㈴ㅣ㡢挴㘲戱㑣㌴ㅤ㑦愵挲㠹㠸戶ㄳ㕣戴㥤搱〴㜶㘱㤴挹挹戸㌶㠲愲㤱㘸㠴㔸㡦慣㤹昹慥㔷捤扢㉤戵摣ㄸ㜷换ㄹ㘳慦扣㙢搱㙢㙦ぢ敥㘱攴㤰愳戰㌰戲㜸挸㜸搲㌱㘴㈴㤹㑡愶ㄳ改㜴㍡㤳㡡㈶挲㤹㑣㑡摢㡤攱挳㘸〲ㄱ〶㤹㤸ち㙢㔱㡡㘲㘸㠴㜸搶ㅡ昱摡攷㐷㍥戶㝡㡦愳㘷ㅥ㝦㥣㌸㘱散づ挳㔶ち敥捥攴㠸〹㉣散㔱㍣㘲㈴㤲㑣愶㌲㜸㘹㠹㔸㈶ㄹ㡢㠵㈳㡥〴愲㜸愹㤰㠶㌳㤱㔸㈴㡤㤷ㅥ搱㤲ㅣ㉤㠵㈶㤰㘶捣摡㘴㔲换㔰戴㍢ㅡ㈱ㅥ户ㄲ㌸敢搳户捦扡㜷攸挲摡㜳摦㕢昷挲挳攷㝦昸㠴攰慥㔴㈶戰㈷ㄶ㕣〹㐴攳搱㜸㈶ㅣ捦愴㔲㈹扣攰㘸愴㈸㠱㐴㌴ㅡ㑤挶㌱㜴㉡㤲〹愷㘲㌱㙤㌴㐷摢ぢ㑤㘰っ㘳㑥㑢㐵戵戱ㄴ㡤㐳㈳挴挳㔶〲换昳㑦㙦㍣攴愳㠷㈶㍥㤰慢捥扥扢捦て㡦〸㙥搱㌲㠱㕡㉣戸㔷戳㜳㐴扣㔶昷㙡慥㘳晣〹㘸〲ㄳㄹ㘵ㅡ㔶昳㈴㡡㈶愳ㄱ攲ㅥ㙢挸攷敥㍣㘸摤㐳㕦ㅤ㌵敤愴摢ㅦㄸ摥敦昱ㄷ㑦ㄲ㝣搳㤰㐳㑥挵挲㙦㝡捤搳㌸摡㜴㌴㠱ㄹ㡣㌹〹慦㜹㈶㐵戳搰〸㜱扢㤵㐰摦㍢愶㙤扢㔹㡦㠵㤳晦㜸晥㠰㐹扢昵晡㘸㕦挱㌷㉣㤹挰㍥㔸昸㑤〹捣收㘸昵㘸〲㜳ㄸ㜳〲ㄲ㤸㑢搱扥㘸㠴戸挱㑡攰攳㙦捦て㑤搸㜲㜲敤㜱㔳㐷戴㕤昹挲㝤昷㡢㥥㌴挶㌳戰㍦ㅡ昷㐴㜷㙥㕢摥㠹晥㍢㜸㘸〷搰昷㐰㌴㔸捤㘱㙤ㅥ㐵〷愱ㄱ攲㙡㙢挴㌹㤷捤搹晣㡢㠹㘳挶摥㜸㔴攵㕢ㄷ慥ㄸ扥㐱昰㥤㔹㡥㌸ㅦぢ慥㤷ㅣ挷搶㤴㡡挵ㄳ㘹散㝦戰ㄴ㜵慥㜵㙦〲㠷㈰㠰愶愳〹㘴搱㔴搴㈲㠱ㅣ㐵㜹㌴㐲㕣㘲㈵搰愷搷挹扦㝦攱敥〵㜵㤷㙤ㄳ㙤ㄹ戴晦㝥㐷〸㝥㉡㤰〹ㄴ戰攰㝥挹〹挷愶攵ㅤ昱㔰㠶㕦㠰㈶搰挰㈰㤳㌰攲㘱ㄴ㉤㐴㈳挴戹搶㠸㠷㥦戵㘱散攳攷㍥㔶㝢挶挶㔹敢㙡㝡㌷慣ㄷ晣〸㈲㐷㙣挲㠲㝢挴㜸㤷㈳㌶㌳㝣ぢ㥡挰㈲〶㤹㡡ㄱて愷愸ㄵ㡤㄰愷㕢㈳㙥㤸搶昷㥢ㄱ㐷㕤㌲昱㍥晤挱敢戶㘹昸晤㘱㠲㥦㜷攴㠸敤㔸㜰㡦搸昵㙡㕤捣昰㑢搰〴㤶㌲挸㜴㡣戸㡣愲攵㘸㠴㌸搱ㅡ㔱㘴㑥昹㜲捤捡ㅢ愶慣昸散㡢ㄵ戱㑢㑥晡㐰昰挳㤵ㅣ昱㐸㉣戸㔶敢愶敤㍥㡥攲㘸㐷愳〹晣㥥㌱敢㌰㤳㡦愱攸㔸㌴㐲ㅣ㘳㈵㄰㔸㍡攵㡡㡦挵㙢㔳慥㝡昵㠰摥摦㐴摦ㅥ㈵昸挱㑥㈶㜰㍣ㄶ㝥敢㥢摤ち挴搰㔶愲〹㥣挰戰搳昰㘶㜷㈲㐵㈷愱ㄱ㘲㤹㤵挳愲㐱慢换ㄲつ〷㡥扤昰㤱攱㤳㍥摤㌲搱㐳昰㜳愵捣攱ㄴ㉣戸戰ㄷ敦㌴㍤㝢敤㔳ㄹ㝥ㄵ㥡挰㘹っ㌲〹㝢敤搳㈹㍡〳㡤㄰㠷㕢㈳㝥戴搵攸㐵ㄷ㘶扦ㅦ㝦攳㜶愷摣晢昳挸戹愳〴㍦挴捡ㄱ捦挲挲愶㡤㜸㌶挳㥦㠳㈶戰㥡㐱愶㘲挴㜳㈹㍡て㡤㄰㠷㔹㈳昶晡昷㑦攷扦扡攲昰愹ㄷ㝥㝥换愳㜵㑦㍤㔵㉢昸㠹㔹㡥㜸〱ㄶ㕣㈳挶扢㥥捣ㄷ㌲晣㐵㘸〲ㄷ㌳挸ㄴ㑣慤㑢㈸扡ㄴ㡤㄰㌹㙢挴㡥愷攷㑥㍤㙥挰慣㐹愷捥㙤㝢㘵㜹换㠷㕦㡢晥㌴挶㌳㜰㌹ㅡ搷搴㜲敦㌱㔲㕤㙥㑤㔷㈰㠰㜶㈵㐳㕤㠵〶㍢挹戰㜶㌵㐵㙢搰〸㌱捦㑡攰搳捡㐳摥㕢㌴昳敡㤹户ㅥ㜷攵〷㤷慦敦昸㔶昰慢㠱㑣攰㕡㉣晣搶愹㜵ㅤ〷扣ㅥ㑤攰てっ㍢ㅤ㔳敢〶㡡㙥㐴㈳挴㕣㉢㠷㥢㈲㠱戶㥥改㠷愶摦㜸昷昵㔷ㅦ㜳㑡㜵㔰昰㥢㠹捣攱㘶㉣戸㈰㙣摡昶㜵ぢ㐷扢ㄵ㑤攰㌶挶㥣㠸敤敢㜶㡡敥㐰㈳挴㑣㉢㠱攷㉥㌸攲敤摡㤶愱戳ㅥ慣㙦㍦昳㤱㠳ㅥ㝡㑤㙣㐵㘳㍣〳㜷愲昹㑤〹摣㠵〰摡摤っ昵㈷㌴搸㙦㐷戵㝢㈸扡ㄷ㡤㄰㤳慣〴晡㕤昱昵搳改挹㉢㙡捦㕡㝦㜱搳㑤扢㕤扦㕡㙣㑤㘳㍣〳昷愳㜱㑦扣慥昷摢て挰㐳㝢㤰扥て愱愹㤸㡣昵晥㌰㐵㡦愰ㄱ㘲慣㌵攲搴ㄳてㅣ搵戰挷戳戵㉢㈷慥戸㙢换㌱捦㕥㈳〶搰ㄸ捦挰愳㘸昶㉣晥㑣㠶て㤹㤹㘸㉡ㅥ㠹攲戳㈶㤶攲㘹挷挴昳昹㠰昲ㄸ㈲㘸㙢ㄹ㙢ㅤ㥡㡡㠹昸㠰昲㌸㐵㑦愰ㄱ㈲㘳㘵㌰昴㠵〷捥㌹敢捤㝦㡣扦敦搹愹晤㙥扥敡㥤㤳挵㐰ㅡ攳ㄹ昸㌳㥡摦㍡昳㥥㐲っ敤㘹㐶㝢〶つ㍥ぢ愷戵㘷㈹㝡づ㡤㄰㔱㉢㠷㥤㠳㥦㡥㍤昳㉣㝤搲㥦㐶扣摣敦晣㜵㈷扤摦敢㜹愸昷戱扥㔱搴戵敡㑢昱ㅤ慤昳敢ㅦ扥昳昲㕦昷摦㝢昱戵户㤰㈸愴ち㤱㐸㍥ㄱ搶㘳㝡搵㄰㠴晤戵㕦戰昸收搲慢戰㕦㐳㜳扥㘵愹晣挶戵捤㜸扤捤攸晣〲㌶挲搲㡤㙦㔹摣㥣㙦ㅢ攸慦慣㙦搷摢㡤〱㙥㕤㘷㄰㡦㕢㍤扥㡦ㅡ㙤㜲扣㐱㙥户㝤昵挶挵挶戸㘵つ愶㝡㕢㤷ㅡ摦㐶㕢戲愵戵ㄳ㕢㡤挳㙤慤㈷愳㜱㌸㕣戲㐴挶昶扣㑡㔳㘵收㌵戸㜶㐱㑢㥢搱㉣搳ㅢ搱戴㜷㐳㙥愱搱㕡㙦昰㘰㡢㤱㤷㉦戵㍦㔵搶㔷攲ㄱ戳㥡昱㐲昱㈵㌷㍦搴㈹㉤㑣㔸搶㙥㌴攷㡤㍣昲㕤㘴戴戶㉦㥦愳㘷ㅢ㡤㉤㡡㑣捣㌱愱搸扡㐸㍣戱㈵户戸慤戶愵戹扤戵愵戱㔸㌳㉥扦㐴挷搷昰晣㡣㤶扣㠱㙦搱㤵㝣㤴㠹戲㡡ち㈱捡㜶昱晢㉡换戸㙤愳攴㡡㜰慣攲㙤戱捥户㉡㥥㜶愳㘶攳搵攱㔵㌴ㅡ㥣㤳攵挳扡〹㈶攳㌲捣捥愵つㅤ慦㠹㐷愶㘸扤㔳㘹㙢㤹愳扤收晥晦ㅡ㤷㤷昷戵㕥晤㠴㈵㌸㔴㌱㔹㙦捥㌷ㅡ慤㕤ㅥ㔷ㄳ捣㐸晢㉢㥡慡摤戰㌵㤷愴㔷〹ぢ戱㑣㉣慦㕡摡㤰㙦㕦㄰㔸㘰㌴ㅣ扡㠰ㅦㄴ㜱散慤扡㥡㘸㍤て敤㐵㠸戴昵㙣㕥㐲ㄳっ㤶〵㕥愶㔱㈰愸晤捤散㔷つ挵晦㥢㝥㄰愴ㅣ㕥㥡㍣攸㠲㈳㘴㙤㔵㑤ㄳ㕢㕡摢㉡㉡晣㕥攵㘴扤㙤㐱㍢愷㘷搷㑡挶㝢㠵捤慢㘸慡㠶愱改昶ㄸ㑢つ㡣㉡㜹㈸愹㜷㔳㥤㔱搰㜱〰㑦㙥摤㐲慦㙡㌲㡦〹搵ㄹ㙤㌹㡤〷㡦愶㘰㕢㔹ㄶ挰ㄲ㌶晥㕥㑤㥣晤挶戲昶㍡扤㕤敦搱㠴挳㔰㔸㑢ㅡ㡣㐶㐸㉦㜳㠹㥥扤愵㑣㜹〷慤ㅥ㈲㠴攴愲㈳㑡㑦㈹㌰㈳㘱挳挱昶㔲㔶㘱戵㕤扦〸攴㍥〸㉦㈲攰㥥攸挵㠷㤳㜰㤴㉢㍦挹㘸㥥戳㝣㤱搱㐶昳敡㐰㤷㈸摤㥢ㄷ㠳捤捡㘵攷戶㌷㌴戶㡤㐲愶㤳㕡㕢ㄶ㉦晡㙦挶㘱㉣敤㌵㌴敡㔱戵〳㘶昱慦㝦㑤挰㔵搶㘳〹搷捤晣昹㘵搵㡣㐶㠹戶㍤ㅢ捥㔶〴晢〵晦挹㠷昶ㄶ晥ぢ㜶愵慢ㅡづ㡢㑤㌹昴㔶〵晢㕥㑤㈰㌴愷搵㤰〷ㄳ慢㘵〷戴㝢㌷敤搷搲扡㌰摢搲戲㤰昳愹㡦散戵㉤㌰㡣㜶ㅥ愰敢㘹ㅤ㤰㤴〷ㅥ㠵愸愸㈸㍡㡣㘶敤〲愸摣づ昱〳敦愲改㍤慥戱㜱戰㡡搸ㄶ㜸て愲ちㅣ㉡っ㜴㌰㠱㈹攳㘷っ摥㈹戲昳愸㘵㡤㙤换挴㌶㜸挵㍣扥昵㉦攳挹㈳㥥摣敦搵改搷扤戸㔵㝤戵晥昲ち㌱搰㔲㜸㡥戵敤㠴ㄸ㐳昰搴晥㠱㐶㙣つ㌳敥㐹戰㕣晣搰㍥㐲㕦晢㤸捤㈷㘸戰㍦㤰㠴戱㍢昸捣散㡡㥤昱㍦㜷〹摡〶㌶㥦愳ㄱ㈳搰㜰㠳搴扥㐰愳ㅥ㈲㠴昸㕣捦㜲㕤敤〲戱㜷㕤㙤㠴㌴愸㜵愱ㄳ㈳㘱挱昵愵㤱㡦㐶㈲ㅡ㘹㠸〰〲晢〲愸戲ㄴ㥥㈳㝦扢挱㑤〲昸㤱晥ㄵ㌰昳〷昰㌳挷㈰ㄸ㡤戳捣〱愰摣散㡡㌰㜴ㄲ㐰〵〴ㅡ㑦㡡㠸㈸㐴ㄲ㐰ㄵ㝡敡㈱扥晦搹〱㈰〲戱ㄷ㠰挶㤸㕡ㄷ㍡ㄱ㠳㥦ㅦ㠰㝦㈲戸㉦㠰㉦㉣㠵攷㐰㘴ㄲ㤱㠶㌰㡢捤㤹昲〶㤸昹〳攸〷戵搶㥦捤ㄶ㘸ㅣ〰戶㌲扢㈲㠵㈰ㄲ挰搶㌴ㅡ㠰㐶㘴㈰㤲〰〶愲愷ㅥ攲㝤㈷㠰㌴挴㕥〰摢㌱愶搶㠵㑥散づ㍦㍦〰慦㤷〲昰㥡愵昰ㅣ〸ㅤ㡤㐸㐳㤸挵㑥㑣昹㤵㤲〰㜶㠱㕡ㅢ挱㘶㈴ㅡ〷㠰㔱㘶㔷散㠵㈰ㄲ挰㙥㌴ち愳ㄱ㘳㈱㤲〰㈲攸愹㠷昸㡢ㄳ挰ㄸ㠸扤〰ㄲ㡣愹㜵愱ㄳ攳攰攷〷㘰㕤㈹〰㙢㉤㠵攷㐰㙣ㅤ㈲つ㘱ㄶ㝢㘱㔰昱㘸㐹〰㘳愱搶挶戱ㄹ㡦挶〱愰捥散㡡〹〸㈲〱㑣愰搱㐴㌴㠲㐷㘵㈵㠰㐹攸愹㠷戸搷〹㘰㈲挴㕥〰搳ㄸ㔳敢㐲㈷㈶挳捦て挰慤愵〰摣㘲㈹㍣㠷㠵愷㈱搲㄰㘶㌱㠷㈹摦㔴ㄲ挰扥㔰㙢晢戱搹ㅦ㡤〳挰〱㘶㔷㑣㐷㄰〹攰㐰ㅡ捤㐳㈳㘶㐲㈴〱ㅣ㠴㥥㝡㠸慢㥤〰㘶㐰散〵愰㌳愶搶㠵㑥捣㠲㥦ㅦ㠰ぢ㑢〱戸挰㔲㜸づ㑢捦㐶愴㈱捣攲㌰愶㝣㕥㐹〰㡤㔰㙢㑤㙣㥡搱㌸〰㉣㌲扢愲ㅥ㐱㈴㠰挳㘹搴㡡㐶捣㠵㐸〲㘸㐳㑦㍤挴㘹㑥〰㜳㈰昶〲㔸捡㤸㕡ㄷ㍡戱㉦晣晣〰ㅣ㕦ち挰㜱㤶挲㜳㔸晣㜷㠸㌴㠴㔹ㅣ换㤴㡦㈹〹攰㜸愸戵ㄵ㙣㔶愲㜱〰㌸搱散㡡〳㄰㐴〲㌸㠹㐶㈷愳ㄱ昳㈰㤲〰㑥㐱㑦㍤挴ㄲ㈷㠰〳㈱昶〲㌸㥤㌱戵㉥㜴攲㈰昸昹〱㘸㉣〵㘰愱愵昰ㅣ愵㍦〴㤱㠶㌰㡢昳㤹㜲㐳㐹〰ㄷ㐲慤㕤挴收㘲㌴づ〰㤷㥡㕤愱㈳㠸〴㜰ㄹ㡤㉥㐷㈳㜲㄰㐹〰㔷愰愷ㅥ攲㄰㈷㠰㉣挴㕥〰㙢㘰ㅦ搴扡搰㠹㍣晣晣〰散㕢ち挰㕣㑢攱㌹㑢挰㐳晤㐳㤸挵捤㑣戹扥㈴㠰㕢愱搶㙥㘳㜳㍢ㅡ〷㠰㍦㥡㕤戱〰㐱㈴㠰㍢㘹㜴ㄷㅡ㜱ㄸ㐴ㄲ挰摤攸愹㠷㤸敡〴搰〰戱ㄷ挰㝤㡣愹㜵愱ㄳぢ攱攷〷㘰㙣㈹〰㘳㉣㠵攷愴㐵㌳㈲つ㘱ㄶ㡦㌱攵搱㈵〱慣㠳㕡㝢㥣捤ㄳ㘸ㅣ〰晥㙣㜶㐵ぢ㠲㐸〰㑦搱攸㘹㌴攲㜰㠸㈴㠰㘷搰㔳てㄱ㜷〲㔸〴戱ㄷ挰昳㡣愹㜵愱ㄳ慤昰昳〳戰㑢㈹〰㍢㕢ち捦㌹㤴挵㠸㌴㠴㔹扣捡㤴㜷㉣〹攰㜵愸戵㌷搸扣㠹挶〱攰敦㘶㔷㉣㐱㄰〹攰㙤ㅡ扤㠳㐶㉣㠳㐸〲㜸ㄷ㍤昵㄰㠳㥣〰㤶㐲散〵昰〱㘳㙡㕤攸挴㜲昸昹〱攸㔷ち㐰㕦㑢攱㌹愵㜳ㄴ㈲つ㘱ㄶ㥦㌳攵捤㑡〲昸㈷搴摡㤷㙣扥㐲攳〰昰戵搹ㄵ㐷㈳㠸〴昰つ㡤扥㐵㈳㡥㠱㐸〲昸づ㍤昵㄰搵㑥〰扦㠷搸ぢ攰〷挶搴扡搰㠹㘳攱攷〷攰攷㥦㑡㝣ㄴ晥挹㔲㜸㑥㈹慤㐰愴㈱捣愲戲ㅣ㈹晦〰㌳晦㡦挲〱愸戵ㅥ㙣慡搱㌸〰〴捤慥㔸㠹㈰㐳ㄹ愸㈷㡤㝡愱ㄱ㈷愲㉢〱昴㐶㑦㍤挴㔷ㄸ挳晥㌲㜴〲挴㕥〰㥢挱㍥愸㜵愱ㄳ㍣㐹攵〷攰愳㔲〰㍥戴ㄴ㡢摣攷戳㑥㐵㈴〹㘰〰㔳晥愰㈴㠰㙤愰搶戶㘵㌳㠸搹㜵㝥ㅢㅣ㙣㜶挵㉡〴ㅡ捡㤷㌳㠴㐶㐳搱㠸搳搱㤵〰戶㐷㑦㍤挴㥢㑥〰愷㐱散〵戰㈳散㠳㕡ㄷ㍡㜱〶晣晣〰扣㔸ち挰ぢ㤶挲㜳㝡敤㙣㐴㤲〰挲㑣昹昹㤲〰愲㔰㙢㌱㌶㜱㘶搷〹㈰㘹㜶挵㌹〸㌴㤴㉦㈷㐵愳㌴ㅡ㜱㉥扡ㄲ㐰〶㍤昵㄰㑦㌸〱慣㠶搸ぢ㘰㌴散㠳㕡ㄷ㍡㜱ㅥ晣晣〰㍣㔸ち挰〳㤶挲㜳戶敦㐲㐴㤲〰㈶㌲攵晢㑡〲㤸っ戵㌶㠵捤㔴㘶搷〹㘰扡搹ㄵㄷ㈱搰㔰扥㥣ㄹ㌴㥡㠹㐶㕣㠲慥〴㌰ぢ㍤昵㄰户㍢〱㕣っ戱ㄷ㐰㍤散㠳㕡ㄷ㍡㜱㈹晣晣〰㕣㔷ち挰戵㤶挲㜳昲昱ち㐴㤲〰收㌱攵㌵㈵〱ㅣっ戵㌶㥦捤㈱捣慥ㄳ㐰搶散㡡㉢ㄱ㘸㈸㥥㕡㡥㐶㜹㌴攲㙡㜴㈵〰〳㍤昵㄰ㄷ㍢〱㕣〵戱ㄷ㐰〳散㠳㕡ㄷ㍡戱〶㝥㝥〰捥㉡〵攰㑣㑢攱㌹昹㜹ㅤ㈲㐹〰慤㑣昹昴㤲〰摡愱搶ㄶ戳㔹挲散㍡〱㉣㌳扢㠲攷㍣㠷昲攵㉣愷搱ㄱ㘸挴つ攸㑡〰㐷愲愷ㅥ㘲愵ㄳ挰ㅦ㈰昶〲㌸〶昶㐱慤ぢ㥤戸ㄱ㝥㝥〰㡥㈸〵㘰戹愵昰㥣㜹扤〵㤱㈴㠰㤳㤹昲搲㤲〰㑥㠵㕡㕢挵收㌴㘶搷〹攰っ戳㉢㙥㐵愰愱㝣㌹㘷搲攸㉣㌴攲㜶㜴㈵㠰戳搱㔳て搱散〴㜰ㅢ挴㕥〰攷挱㍥愸㜵愱ㄳ㜷挰捦て㐰扥ㄴ㠰㥣愵昰㥣昹扤ぢ㤱㈴㠰换㤹戲㕥ㄲ挰㤵㔰㙢㔷戱戹㥡搹㜵〲戸挶散㡡扢ㄱ㘸㈸㕦捥戵㌴扡づ㡤戸〷㕤〹攰㝡昴搴㐳散敦〴昰㈷㠸扤〰㙥㠲㝤㔰敢㐲㈷敥㠵㥦ㅦ㠰㤹愵〰捣戰ㄴ㥥㌳捦て㈰㤲〴㜰ㄷ㔳㥥㔶ㄲ挰㥦愰搶敥㘱㜳㉦戳敢〴㜰扦搹ㄵて㈲搰㔰扥㥣〷㘸昴㈰ㅡ昱㌰扡ㄲ挰㐳攸愹㠷ㄸ敦〴昰㄰挴㕥〰㡦挲㍥愸㜵愱ㄳ㡦挰捦て㐰扡ㄴ㠰㤴愵昰㥣〸㝦っ㤱㈴㠰愷㤹㜲愲㈴㠰㘷愱搶㥥㘳昳ㄷ㌴づ〰㝦㌵扢㘲㉤〲つ攵换㜹㠱㐶㉦愲ㄱ㡦愳㉢〱慣㐷㑦㍤挴㐸㈷㠰㜵㄰㝢〱扣〲晢愰搶㠵㑥㍣〱㍦㍦〰㐳㑢〱ㄸ㘲㈹㍣攷攱㥦㐲㈴〹攰ㅤ愶扣㕤㐹〰敦㐱慤㜵戰㜹㥦搹㜵捥㠰㝦㤸㕤昱㌴〲つ攵换昹㤰㐶ㅦ愱ㄱ捦愲㉢〱㝣㡣㥥㝡㠸㉤㥣〰㥥㠱搸ぢ㘰〳散㠳㕡ㄷ㍡昱ㅣ晣晣〰昴㉡〵愰愷愵㜰ㄷ〱㔴晤ㄵ㤱㌶攱攴㙤㑦㈶㕣搸户挱㔸捡戳㑤㝤ち愸戱慥㕤摣搶摥㈲㑦㡤昵㉥搴戵捣㙣㘹慦㙢㘸㕢搴愸㉦敦㕢戰ㄶ昶㕢㘰㌴攳挴㜵㉢捥㕦扢㘴㉤㡢ㄶㄹ㜹慤㔰摦戲戸㌵㘷㑣愹晢㕦㌸戱㡤搷㠷㔵㈷捦㘹㤷ぢ㍣晥戳㜳戵〸㈱㌰㑢昰㈸慢㝡ㄱ〱摤愷摣㘴愵户攳昴戸㕣っ挱戰愶㤳攸㥣㠶昶㐶愳㘷㐱㥥㥡㤶换搵〵㔰㐴㌵㐰扥㐷㘱捥〲㥣㡡慡敢㕤㤸搴摡㤰㙦㙣㘸㌶戸㌲晡㤹愶搳㡤㐳㜱收㝦敦㤶戶〶ㄶ搵昷㉥捣㘹搵㥢摢ㄶ昱㈴㘶㙥昹收㐵㍤㜹戶戳慡㌰扥愱戹つ挳挸戵挸攵㥡㐲晤㠲㤶愵昸㝤挷攲愶收㐹晡愲戶晦㠹戵㈲戸㕡攴㐳慥ㅡ㔱㉥捡换㐵㜵㜹昵㝦扡㝥〲摦㘲ㅢ敢㙢㔶晥っ挶㍣㙤㙦㙤挸㉥㈶㌰㌹㐶ㄴ㙤㈵ㅢ戹づ换慡搶㘳挹㝤扡搲戱ち㕤戵〶捣戵攸㜷ぢ扥愷扤敤ㅦ捤㙣ぢ㜳敤㍢愴搳敢㕦㘸愶㑥㥡㍢愵戳ち攷㌷晤〲愵敡㈵㐴晥搵㐵て晤㘱摣挷㥣㐲㉣㠴攰㡣挲㤶㠹㤹挰㥥㝢㕡〶ぢ搲㠶㌳戴㑦攷攲㐴㥣㌷敦㔵㤸慥㘷㡤㐶㥣敥㙦搲摢晢㤸ㅤ搶㕤攰ㄷち㙤㤶慥戶愵愹㐹攷㤴攳敦㉣敡㜳㝡愳㔱㕤ㄸ户戸扤㘵㐶㐳戳㔶㐰㈳攷愵㈵搲㤷㐱愴㉦㌳㑦捣ㄷ㘶戳っ㐸㉥㌳㔶换愱㝡㙢㐳晢㠲愶㠶㕣㌵㍢㉣搵昹㥦㤸慢搸昸㉢〱㔳㍤搴扥挴㝤愶摦㍣摦㡥搵㍤ち挵㌱㐴挷搵㡦ㄹ㕤㉥〲昸㈷晥挳㉡ㄱ散㜸攴ㅢ㡡昶㍤愲㔵攱〹㠱戵昱晣㔳㥥㡡㠵攴㥦挷㐰㈲㜷㑥攲㙦㌴挰㔳晢〱愶㕣攰戳昲ㄵ㌴㕤㤶㄰昴㠰㐱㜰㝡㡢㥥㥦愸攷昰㥢愹ㅥ搶㉦愶慡戱㙡戹慢㘹つ戱愸愳ㄶ㜵㐲愸㍦㕡搲㤰㌷㕡慢㈹愸挷㉦挲㉡㔹づㄲ㌰搷㈱㑥㙦㔷㤴㔵㔵昵慣昶ㅢ㙢㡡㡡㌵捣㍡㔵敥晣挵搹ㄴ㑦晣捦昶㐹㡦攱慢つ〶㉢搰㙡㍦㘲㔹晢㠹慦改㔵㜴昹㝡㕣〶㍦搳攰ㄷ㌴㔵慦㐱改㕥㌷挵昵ㄵ愸挲搰㘰㔴㈹㝦㙢挴捡㡦㙡㔴㐹挸㤲㤱㉡昹㐲㝡㍡㑡㍤〲㘶㤵㐷戵晡〱㔳愰ㅥ戳摣挸〷捤晤㉢㑢㑡戸㍡捡换㉢戱慡〳敥㌲㌹捦戰〸搶㔴㙦挸ㅡ㄰㌱〸㈹〴㔸㌴搸㤳ㅢぢ攲捦攷㑦㜵㕥㠶ㄴ攷戲㝦挱㝦昲ㄱっ㙡攵㈴㄰ㄴ㙦愱㔵㉦㝣㜳㑡㠲㕣㙢ㅡ㤰攳戸ㄷㅡ昱て㜴昹昶㡦㐵昵㘶㈵㍥㐲㡦㙦㔸㘵〱晥㠴敢搷敥㈰挵挷昰攰㑥㔲ぢ㌰昰㈷㔸攲扥挷㥥㡢搵㤰㜶㍦ㄷ㍦愳〷㥥ㅡ㝦ㄱ愸收愲搸〰㠹㝡ㄹ㔸㕤㙡〵㜳㌵㙢㍤㘹昸戹扦㐱㉦ㅡ昴愶挱ㄷ㌰攰㑡づ昴㐱捦㠶挷㕦っ昹挰ぢ挱〶昰㌶㍡㠲㍡攰㙤挶愰㥢㌳攸㡦㌰㜰挳晢ㄹ㌲〹㑦攳扢㡢㝣㐴搱㍡摥㐹〴搷㤳〴搵㡦㐱昸㉡㡢㐰㙤〱㘹昷愰捡攱㈶㐱㙤㈹㠳㤸ㅤ挱㜲〴ㅦ㔰㕢挱㐶摢㥡㠶㉣㔵昰㌱ㄸ㐰㠳㠱㌴㘰昵㠲〴戵つ㝡㌶㈸晥搰挹〷搴㈰搸〰ㄴ㉢ㄸ㔴㔰〷愸敤ㄸ㜴㌰㠳戲摡挰つ㡡㈵〶㈶㈸昹㐳㐱㤲㜲㠳㘲〱㠲〴㌵㤴㐱㔸㠹㔰〴㙡ㄸ愴摤㠳㘲挵〲晥昰㕢㌶〶挱㠲㝣戲㙣㐱愵散㤸㔱㍢挰㐶摢㤱㠶㉣㘹昰㌱搸㠹〶㍢搳㠰㔵づㄲ搴㉥攸搹愰昸㠳㉣ㅦ㔰㈳㘱〳㔰摢㌹㠲㍡㐰敤捡愰愳ㄸ㤴㔵〹㙥㔰㉣㐵㌰㐱㤵㥣㔱㉣㔴㤰愰挲っ挲㡡㠵㈲㔰㔱㐸扢〷挵捡〶晣攱㔰㈷㠳㈸㔰㉣㙦昰攱㄰㠷㡤㤶愰㈱㑢ㅦ㝣っ㤲㌴㐸搱㠰搵㄰ㄲ㔴ㅡ㍤ㅢㄴ㝦㌸收〳㙡㜷搸〰ㄴ㉢㈲㔴㔰〷愸㍤ㄸ㜴㑦〶㘵昵㠲ㅢ搴㔸挸㑣㔰㈵㘷搴㌸㤸㐸㔰㝢㌱挸㜸昴㡡㐰㡤㠵戴㝢㔰慣㠰挰ㅦ捡㈳ㄸ㐴㠱㘲ㄹ㠴㑡搹㌱愳挶挳㐶慢愵㈱㑢㈴㝣っ敡㘸㌰㠱〶慣㥡㤰愰㈶愲搷〹捡㝦ㅦ㌵ㄹ㌶〰挵捡〹ㄵ搴〱㙡ち㠳㑥㘵㔰㔶㌹戸㐱戱戴愱㥢ㄹ挵挲〷〹㙡㍡㠳戰〲愲〸搴㑣㐸扢〷挵㑡〹晣攱㠷㜲っ愲㐰戱㕣㐲愵散〰戵㌷㙣戴㝤㘸挸㔲ちㅦ㠳搹㌴愸愷〱慢㉢㈴愸㌹攸搹愰昸戳㍣㥦ㄹ戵㉦㙣〰㑡㜷〴㜵㠰摡㡦㐱昷㘷㔰㔶㐳戸㐱戱〴愲ㅢ㔰㉣㤰㤰愰づ㘰㄰㔶㑡ㄴ㠱㥡〷㘹昷愰㔸㔱㠱㍦晣扣㡥㐱ㄴ㈸㤶㔵昸㜰㌸ㄸ㌶摡㝣ㅡ戲攴挲挷攰㄰ㅡ攸㌴㘰ㄵ㠶〴㤵㐵捦〶挵㥦て晡㠰捡挳〶愰㔸㠹愱㠲㍡㐰ㄹっ㕡㘰搰㘳㘱攰〶㜵㍣㘴摤㠰㘲㈱㠵〴戵㠰㐱㔸㔱㔱〴敡㌰㐸扢〷挵捡ぢ晣攱㐷㜹っ愲㐰戱晣㐲愵散㤸㔱㡤戰搱㥡㘸挸搲っㅦ㠳㘶ㅡ戴搰㠰搵ㅡㄲ搴㈲昴㙣㔰晣搵愳て愸㔶搸〰ㄴ㉢㌶㔴㔰〷愸㌶〶攵㔵㄰〴慢㉢摣愰㔸㔲搱つ㈸ㄶ㕣㐸㔰㑢ㄸ㠴㤵ㄷ㐵愰㤶㐱摡㍤㈸㔶㘸攰て挷攳ㄹ㐴㠱㘲㤹㠶㑡搹〱敡〸搸㘸㐷搲㤰㈵ㅣ㍥〶㐷搱攰㘸ㅡ㕣〱〳〹敡昷攸搹愰昸敢㑣ㅦ㔰挷挲〶愰㔸搹愱㠲㍡㐰ㅤ挷愰挷㌳㈸慢㌰摣愰㔸㝡搱つ㈸ㄶ㘶㐸㔰㉢ㄹ㠴ㄵㅡ㐵愰㑥㠴戴㝢㔰慣攴挰ㅦ㝥晤挷㈰ちㄴ换㌹㔴捡づ㔰㈷挳㐶㍢㠵㠶㉣昵昰㌱㌸㤵〶慢㘸挰敡て〹敡㌴昴㙣㔰晣㔱愹て愸㌳㘰〳㔰慣〰㔱㐱ㅤ愰捥㘴搰戳ㄸ㤴搵ㅡ㙥㔰㉣搱攸〶ㄴぢ㌸㈴愸㜳ㄸ㠴㤵ㅣ㐵愰捥㠵戴㝢㔰慣昸挰ㅦ㝥㐲挸㈰ちㄴ换㍥㔴捡づ㔰攷挳㐶扢㠰㠶㉣〹昱㌱戸㤰〶ㄷ搱㠰㔵㈲ㄲ搴挵攸搹愰昸㕢㔸ㅦ㔰㤷挲〶愰㔸㈹愲㠲㍡㐰㕤挶愰㤷㌳㈸慢㍡摣愰㔸捡搱つ㈸ㄶ㝡㐸㔰㔷㌲〸㉢㍥㡡㐰㕤つ㘹昷愰㔸ㄹ㠲㍦晣昰㤰㐱ㄴ愸户戱愴㔲㜶㠰扡〶㌶摡戵㌴㝣挷摦攰㍡ㅡ㕣㑦㠳㜷㘱㈰㐱晤〱㍤ㅢㄴ㝦挲敢〳敡㐶搸〰ㄴ㉢㑡搴愸づ㔰㌷㌱攸捤っ捡敡て㌷㈸㤶㝣㜴〳㡡〵㈱ㄲ搴慤っ挲捡㤰㈲㔰户㐳摡㍤㈸㔶㤰攰て㍦㑥㘴㄰〵㡡㘵㈴㉡㘵〷愸㍦挲㐶扢㤳㠶㉣㌱昱㌱戸㡢〶㜷搳㠰㔵㈷ㄲ搴㥦搰戳㐱昱愷挶㍥愰敥㠵つ㐰戱昲㐴〵㜵㠰扡㡦㐱敦㘷搰㑡攴攲〶挵搲㤰㙥㐰戱㜰㐴㠲㝡㤰㐱㔸㐱㔲〴敡㘱㐸扢〷挵㑡ㄳ攴㠷㥦㌴㌲㠸〲挵㜲ㄳ㤵㌲ㄶ搵㤷攲晦㠳㡤昶㈸つ㔹㡡攲㘳昰ㄸつ搶搲㠰搵㈹ㄲ搴㍡昴㙣㔰晣㍤戴て愸㈷㘰〳㔰慣㔰㔱㐱ㅤ愰㥥㘴搰㍦㌳㈸慢㐹摣愰㔸㐲㘲㠲㉡昹挹㥣〵㈶ㄲ搴搳っ挲㑡㤳㈲㔰捦㐲摡㍤㈸㔶愴㐸㔰捦㌱㠸〲㌵〴㔲㤵㌲ㄶㄵ愸扦挰㐶㝢㥥㠶㉣㔹昱㌱昸㉢つ㕥愰〱慢㔸㈴愸ㄷ搱戳㐱昱㘷摣㍥愰㕥㠲つ㐰戱㤲㐵〵㜵㠰㝡㤹㐱晦挶愰慣㍡㜱㠳㘲愹㐹㌷愰㔸㠸㈲㐱扤捡㈰慣㐸㈹〲昵㍡愴摤㠳㑡挲㑤㠲㝡㠳㐱ㄴ㈸㤶慦愸㤴戱愸㐰扤〹ㅢ敤㉤ㅡ愶晤つ晥㑥㠳户㘹挰㙡ㄷ〹敡ㅤ昴㙣㔰晣昵戹て愸昷㘰〳㔰慣㜸㔱愳㍡㐰㜵㌰攸晢っ捡敡ㄴ㌷㈸㤶愴㤸愰㑡㝥㈹㘶挱㡡〴昵て〶㘱攵㑡ㄱ愸㡦㈰敤ㅥㄴ㉢㕣㈴愸㡦ㄹ㐴㠱㘲㤹㡢㑡ㄹ㡢ち搴㈷戰搱㍥愵㈱㑢㘰㝣っ㍥愳挱〶ㅡ戰㉡㐶㠲晡ㅣ㍤ㅢㄴ㝦㌴敦〳敡㥦戰〱㈸㔶挶愸愰づ㔰㕦㌲攸㔷っ捡㉡ㄶ㌷㈸㤶慥㜴〳㡡㠵㉤ㄲ搴搷っ㜲〸㝡㐵愰扥㠵戴㝢㔰慣㠴㤱愰扥㘳㄰〵㡡攵㌰㉡㘵㉣㉡㔰晦㠲㡤昶㙦ㅡ收晤つ扥愷挱て㌴㌰㘰㈰㐱晤㠸㥥つ㡡㍦敥昷〱昵㌳㙣〰㡡ㄵ㌴㙡㔴〷愸㕦ㄸ戴っ㠷攵〵慢㕤摣愰㔸攲搲つ㈸ㄶ挰㐸㔰㌸㜲㕢㈶㤶愰㔷〴ち扦㠴晤ㄵ愰㤶挱㑤㠲慡㘲㄰〵㡡㘵㌳㉡㘵㉣㉡㔰〱搸㘸㍤㘸挸㤲ㅡㅦ㠳㙡ㅡ昰挲㘹㠲㔵㌶ㄲ㔴㄰㍤ㅢㄴ慦㐰攰〳慡ㄷ㙣〰㡡㤵㌶㉡愸〳㔴㙦〶敤挳愰慣㡡㜱㠳㘲㈹㑣㌷愰㔸㈸㈳㐱㠵ㄸ㠴ㄵ㌳㐵愰㌶㠷戴晢ㄹ挵捡ㅡ〹慡㉦㠳㈸㔰㉣慦㔱㈹㘳㔱㠱敡〷ㅢ慤㍦つ㔹㝡攳㘳戰〵つ戶愴〱慢㜱㈴愸慤搰戳㐱昱㑡〹㍥愰〶挰〶愰㔸㤱愳㠲㍡㐰つ㘴搰㙤ㄸ㤴搵㌳㙥㔰㔷㐲搶つ愸慢㘰㈲㐱つ㘲㄰㔶搶ㄴ㠱ㅡっ㘹昷愰㔸㠱㈳㐱つ㘱㄰〵敡㕡㐸㔵捡㔸㔴愰㠶挲㐶摢㥥㠶㉣搱昱㌱ㄸ㐶㠳攱㌴㘰搵㡥〴戵〳㝡㌶㈸㕥搱挱〷搴㑥戰〱㈸㔶敥愸愰づ㔰㍢㌳攸㉥っ捡㉡ㅢ㌷愸㍦㐱搶つ㈸ㄶ摥㐸㔰㈳ㄹ攴㕥昴㡡㐰㡤㠲戴㝢㔰慣搴㤱愰㜶㘳㄰〵㡡攵㍡㉡㘵㉣㉡㔰㘱搸㘸ㄱㅡ戲㤴挷挷㈰㑡㠳ㄸつ㔸摤㈳㐱挵搱戳㐱昱㐲ㄴ㍥愰㤲戰〱愸㐷ㅤ㐱ㅤ愰㔲っ㥡㘶㔰㔶攳戸㐱戱〴挷〴㔵昲㜳ㄴぢ㜴㈴愸摤ㄹ㠴㤵㍡㐵愰昶㠴戴㝢㔰慣攸㤱愰㐶㌳㠸〲挵戲ㅥㅦづ㝢挱㐶ㅢ㐳㐳㤶晣昸ㄸ㡣愵挱㌸ㅡ戰ち㐸㠲ㅡ㡦㥥つ㡡搷换昰〱㔵〷ㅢ㠰㘲㈵㤰ち敡〰㌵㠱㐱㈷㌲攸㍢㌰㜰㠳㘲愹㑥㌷㌳㡡㠵㍣ㄲ搴㘴〶㘱㐵㑦ㄱ愸愹㤰㜶て㡡㤵㍦ㄲ搴㌴〶㔱愰㔸晥愳㔲挶愲㥡㔱搳㘱愳捤愰㈱㑢㠳㝣っ㘶搲㘰ㄶつ㔸㉤㈴㐱敤㡤㥥つ㡡ㄷ昵昰〱㌵ㅢ㌶〰挵㡡㈱ㄵ搴〱慡㥥㐱攷㌰㈸敢ぢ㘴戲㜳搹戳㤲慤攲㌹㘲昷愹㑦捦㘹㘹㌹㐲㠱㈷愸敢摢㤷㌷愲㈸㠰㡢㍣ㄵ㙡㉥昱愴㙥㔰捡㜰㠲戶愵ㄵ㈷㤹㉡摤搷㈷戰㝤㥦挷挰㍤晢㔹攷㜳慤㑢㡥昰㑡愲㉤慤搴昰晣㜷搵㡤㍦㜸慦㙦㘰晢㌳昱捥ㅦ㠲搳㠷㡦挰㝥㐸戱摦㡣㠶㕣㙢㑢㕢㑢愱㝤㜰㍤ち㕥〶昳㕡ㅡ㠵戲戲昰戸慡㍦㈰愲敦㤸㝣㘱㤵捤扣㌸攴ㄲ晥戶㍣戸戰戹㘵㘹戳捣愶慡㡤㤷ㄴ㤱扣㝡昴攰㌰㐱㡥挳挷昶㠰ㄷ攲戹㜲㍡㙢扦㐳摢扢㈲挴㤳捤昸㉢ぢㅣ㠰晥昰摡昱戵戳攷㈷㌳改愸捥慢㉤愶㡣㐲摣㠸㈵㌳㤱㜴㈴ㅡ㉤㐴戳搹㑣〲㔷晤㑢〴づ散㌴㑤攴㔲戹㜴㔲㉦攴㜲ㄹ㕣㡥捦挰ㄵ〷搳搱㐸㈱ㄲ捤㈷攳〵㈳愳㠷㜸ㅡ㥢攱戵㜹昰搱づ㐲ㄳ攲搹㙢㈹㍡㤸愲昹ㄴ昱㕣戶ㄴ搱㐰㥡㔶㤵攳㐳捦慦㍤挵っ愷㌲㤱ㄵ㌹㤱ㄷ㐶㘵㡦ㅥ㘲戸敢㘲ㄹ㥥㔳搳昶搵〶〲〱㥥㤹慥扡ㅣ㤸㝦㥤㔳昱㕡愴㌳㍦扡㘹㌹收㥤㐷ㄳっ㔵㐰挰㠴〲〶摡捤㙢挷捦挷慦攰搵敦攲㌹昳〲〵挸㝢㐱㉥㑦扦攳愲愱㙤㠱㐳㈱搹っ㤲攲㡢㠰〶ㄶ㐰摣〷㘲㐷㠹㑥愸搲㡡慥㜵㜰搸愱㙣ㄶ挲㑣ㅢ㠲㈵ㄱ㠰㔲慥昸㈶㠸戸㈰㥦搵㤰㜲㘳ㄱ攷攰㔵㜲㡡㐲㔱ㄶ㘸㠱㐹挹㜹㈷捥㠲ㄹ攷㕥昱摣搱搴攰㠷挳ㄹ㜳㈷㠸㍥㔷㕢愰ㄵ㝤㜳敥挴㔲搱扣㥥ぢ攷㘳㠶㡥戹㤳㡦愷㤳〹㍤㘷㐴愳〹扤㘰㘴㤳挹㝣愰捤㌶㡤ㄶ搲挹〸慥㍣㥢㡡㐶攳昱㑣㍡㤹捤愷愳搱㍣㉥戳㤷㑡㘵愲挹㐸㉣搴搳ち慦戵挳㐷㕢㡣㈶搴㑢㠹㤶㔰戴㤴愲摥㑡㘴㕢㠹㄰㐵㜸㡡ㄳ昱ㄲ戸㙥戱㡣〳挵㜴㌹ち㑤㌰戴ㄹ〴㔸㈸ぢㅣ㡤搶㙦ㅤ晤ㅥ昲攲㜵㜴っ㈴㍥敢攸㔸㠸摤敢㘸㜳㉢扡戹㡥㜶收搸㉢㘰㈶㉦晢㈹晡㌱㉦㡡㑥㠰挸㕥㐷㕢㐰㉡搷搱ㄱ挸㔶慤㈳㡤晢〶敥〶挴㌲㐸扤慢㘳㑢㌵捥㈹戰挳敡搸ち㝤戹㍡㑥㐵摦㕣ㅤ㤱㐸㉡㥥换ㄹ戸愸慡㥥㡡ㄷち搱戴㔱㐸挵ち㠶ㅥぢ攳挲㤹搹㕣㈲戰捡㌶搵㔳㝡㉣㙦攴㤲㔹㈳㥦㠹敢搹㘴㈶ㅣ捥愴ㄲ㤱㜴㉥㠱ぢ㝣㐶㡤㘸㘸㙢㉢扣㜶ㅡ㝣戴搳搱㠴〶㈸㔱攷愶㍣㔰㠹㙣㉢㌱㠸㈲㍣㐵戳㜳㜵慣㘶㤴㜳搱〴㐳摢㐱㠹㠵㌲㡤㥢㡣挶敤㐳攳㈶愱㜱〳〸つ㔶捡づ㕡㠴搹㕣㐲攵㙥㔸ㄲ㐳ㄹ㤶愲换㈰戲㘹づ㠳㔴搲捣㍡㘹㜲挶㑢㥡㠷昸搲ㅣ慥挶戹ち㜶愰戹〳晡㤲收搵攸㥢㌴攳㜱捣搶㠸ㅥ捦攵搳戹㜸㍥ㅡ捥ㅡ㤹㐲㌲ㄶ捤昰攲慥〵捣晡挰ㅡ摢搴挸㐴㜳㤹㔸㈲ㄷぢ㈷搲昱㌰㜶㠵㤹㘸〱戶戹㐴㐱㌷㔲㐰ㅦ攲挹㝡㠶搷慥㠱㡦㜶㉤㥡搰㑥㑡搴㌹戹㜷㔶㈲摢㑡㡣愴〸㑦戱慦㤳收㑤㡣㜲㌳㥡㘰㘸㔷㈸戱㠰ㄳㅦ㤴㜱㈶㙢㥣扣ㅡ愷㙡㘸㤴㔲㜶搰㈲挵收㑥㉡㤳㔸ㄲ㘱㠶愵攸㙥㠸㙣㥡㔱㐸㈵捤愹㑥㥡昶摣㥣散㑢㤳攷攲ㄱ愴㑣扢て㉤㘸挶搱㤷㌴敦㐷摦愴㤹㉦㈴攳㤱㐸㌶㙤愴挲戸㔲㙢㌸慢㈷㤳㌱㈳㤱㡡㈷㤲㝡ち扢㠳㘴攰〱摢㌴㥤㡣攷昵㘴㕡捦收㈲搱㜸㉡㤱换愴戳㐶㌸㠶㌷ㅥ㕥戴ぢ㠰㐳㍣愳㉦㘹㍥〸ㅦ敤㈱㌴愱愴ㄲ㜵捥捤㤴ㄲ搱㐰愳愹搸㥤㈲㍣挵㕥㑥㥡㙢愹㕦㠷㈶ㄸ摡〳㑡㉣昸捦捤㍤㤵戲㠳ㄶ㝢戱㜹㠶慥愳戱㈴昶㘲㔸㡡㥥㠳挸愶㌹ㄶ㔲㐹㌳敡愴㘹捦捤戰㉦捤㜱㙡㥣ㄷ㄰ち㌴挷愳㉦㘹扥㠸扥㐵㌳㠱昷摦㐲㉣㥤挹㈵㜳㜱㈳㤱捥愶昳ㄱ㍤㤳捣㐵㜵挳〰攵㕣㘰㝤愷㘹ㄸㄷ㍤㌳挲〹㕣ㄸ㌸ㄱ㑦㈶㜰搵挷㜸㉡ㅥ捦愷攳挹㔸㕡㑦㘶攳愱㕡㉢扣昶ㄲ㝣戴㤷搱㠴敡㤴愸㜳㙥㑥㔰㈲ㅡ㐸㔳㌱㤹㈲㍣挵づ㑥㥡㙦㔰晦㈶㥡㘰㘸ち㤴㔸昰㥦㥢㔳㤵戲㠳ㄶㄳ搸㜴搰戵づ㑢㘲㍡挳㔲昴〱㐴㌶捤㤹㤰㑡㥡〳㥣㌴敤戹戹㤵㉦㑤㥥搵㤷㐹㝣㡣ㄶ㌴昷㐶㕦搲晣〴㝤㙢㑢㉦挴㤳戹㜴㈴㤳捡挷㤳昱㑣㉥㠵慢㈹愷昲搱㜴慣㄰㡥攳㜲㜱昱㜰攰㔳摢㌴㔹〸ㅢ㐶㈱㤲捡㈶ㄳ㤹㜸㍡ㅤ捦挶搳戹㐸㉡㤱㑡㈴搳改㐴㉥ㅦて敤㘳㠵搷㍥㠳㡦戶〱㑤㘸戶ㄲ㜵捥㑤ㄶ〸挸ㄹ㙣㕢㠹㝤㈹挲㔳昴㜱搲摣挸㈸㕦愳〹㠶昶㠳ㄲぢ晥㜳㜳㝦愵散愰挵㜴㌶㍦搰㜵ㅡ㤶挴〱っ㑢搱㑦㄰搹㌴攷㐱㉡㘹㤶晢搲㉣昳愵挹㔳晦㌲〹㔱㈵㘹ㅥ㡣扥愴㔹㡥扥㌵㌷搳改ㅣ㍥づ㘴昳〶㈶㕡㈶ㅡ捥挴㘳㐶㌲㡣㥤㘳㍥㤳挹ㄵ戲搹㐰㠵㙤慡ㅢ㐹㈳ㅤ㑢愵昰㤹㈱ㄶ㡦ㄷ昰愹戲㤰挸挴㔲戱㐴㈲㥦㈹ㄸ改㝣㘸扥ㄵ㕥慢㠴㡦㔶㠵㈶㜴㠸ㄲ㜵搲搴㤵挸戶ㄲ㜹㡡昰ㄴ摦㝥敦昸㔰搰㤳㔱㝡愱〹㠶っ㈸㑢搲㉣㈸㘵〷愹搵戳改㑢搷搹愴戹㠰㘱㈹敡て㤱㑤昳㌰㐸㈵捤㑦㌰愰昷㍤晤㈳㐸扤敦改ぢ搵㌸㕢㈳ㄴ收㘶㈳晡㤲收〰昴㑤㥡戱㜴㕣挷挷昳㑣㈲㤷搰攳戱㥣慥愷ぢ搸㘹ㄶ㈲㌹㍤㠵㡦㑤改㜰㘰愰㙤㡡㌷ㅦ〳搳㌷㥤捡挶ぢ戸扡㝦〱搳㌳㤵㉡㘰攷ㄹ㡦ㅢ㝡ㅣ敦改㑤㔶㜸㙤ㅢ昸㘸摢愲〹㌵㉢㔱㈷㑤㤶ㅡ挸戹㘹㕢㠹㔶㡡昰ㄴ㝦㜷搲摣㥥㔱㠶愱〹㠶㔸㑥㔰㤲㘶扢㔲㜶㤰ㅡ㉦㐷愱㡤愰敢敦㐸㜳〹挳㔲戴㉢㐴㌶捤㘵㤰㑡㥡㉦晡搲晣慢㉦捤攵㙡㥣〸㐲㠱收ㄱ攸㑢㥡㔱昴㑤㥡㌹ㅤㅢ㜵㈴㤹挷㘵捡㈳㜱㕣挳㕢㑦收㈳戱㐴㐴㡦愵㤳〵㕣㕢㍣ㅦ㠸搹愶攱㌴慥㑥ㅦ换攷戳㤹っ㜷戶㐶㍡ㅣ搱㡤㐲㈱㠳慢搶攷ち挹㐴㌸㜴愴ㄵ㕥㡢挳㐷㑢愰〹ㅤ愵㐴㥤㌴㔹㡦㈰㘹摡㔶攲㔸㡡昰ㄴ㑦㌸㘹敥挱㈸㝢愲〹㠶㡥㠳戲㈴捤攳㤵戲㠳搴㜴㌶戵㜴㍤〴㑢㘲㈵挳㔲㌴〱㈲㥢收㠹㤰㑡㥡昷晢搲扣搷㤷㈶㉢つ㘴ㄲ㔳㄰ち㌴㑦㐶㕦搲㥣㡡扥㐹戳㤰搷攳挹㜴㉡㥡㑥㘲㡡挵㜰挵散㜸㌴㤲㑢ㄶ㌰㐱㡤ㄸ扥ㄷ愴〲搳㙣搳㈸㉥㔱㥦て㘷㜳搹㠲㥥挱㘷搴慣㥥㡥愷戳㝡㈲捡〹㙤㐴㌳昱搰㈹㔶㜸㙤㍡㝣戴ㄹ㘸㐲愷㉡㔱㈷捤㔵㑡㐴〳㘹㉡捥愰〸㑦㜱慢㤳㘶㍤昵㜳搰〴㐳㉣㑣㈸㐹昳㉣愵散㈰㌵㕥㈸㐳㍢㤰慥㠷㤲收㌹っ㑢搱㐱㄰搹㌴捦㠵㔴搲扣摡㤷收㤵扥㌴㔹㡥㈰㤳搰ㄱち㌴捦㐷㕦搲捣愲㙦搲捣㘶昴㔴㉥ㄷ㡢㐶戲㠹㐴㍣㡣㑢扡收㌳改ㄴ戶㝥㈳㥥㑦㐴昰攵㍣㤰戳㑤攳㌹散㔳昳搹㜸㌶ㄹ挶戴㡤昳㈳㝣㉥㤵挴㈷捥㙣㌶㙢攸㤹㐲攸〲㉢扣㤶㠷㡦㘶愰〹㕤愸㐴㥤㌴㉦㔲㈲ㅡ㐸㔳㜱㈹㐵㜸㡡昳㥤㌴ㄷ㔲摦㠸㈶ㄸ㘲昵㐲㐹㥡㤷㉢㘵〷愹戵戰㘹愳㉢㝦慢㈲慥㘴㔸㡡ㄶ㐳㘴搳扣ㅡ㔲㐹昳㔴㕦㥡㈷晢搲㕣愳挶㔹㡥㔰愰㜹つ晡㤲收ㄱ攸㥢㌴搳㤸㔷愹〸摥㔳㌰㐵戱昱㐶㌲戹㐸㌸㡢㈶㤲㑢挷攲㠵㘴㈱㜰愴㙤㡡敢挱攲摢㙢㍡ㄱ㑦㐴昱〱㐰捦敢ㄱ㝣㥥捦收㌲攱〲搶㐱㌸ㄶて㕤㙢㠵搷㡥㠲㡦㜶㌴㥡搰㜵㑡搴㐹㤳攵て㜲㑢愷㠱㌴ㄵ㌷㔲㠴愷昸扤㤳收ち敡㔷愲〹㠶㙥㠲戲㈴捤㥢㤵戲㠳搴㤶戰㔹㐵搷挵愴㜹㉢挳㔲㜴㍡㐴㌶捤摢㈱㤵㌴㕢㝤㘹㉥昲愵㜹㠷ㅡ攷㙣㠴〲捤㍦愲㉦㘹㥥㠳扥㐹ㄳ㕦〹ぢ改㌸搸㐵㜵㝣㝤㑦㈵戳㘰ㄹ捥㈵㡣ㄴ摥㜱昸〹㈸戰扡搳㌴㤵㡡㘵攲㐶慡㤰捦挷昰搶㤵㑡攳㤸ㄱ㡥㄰㐴㌲㐹ㅣㄳ挸攵搲㈱㤶㐷㐸㑥攷挲㐷㍢て㑤攸㉥㈵敡愴挹ㅡ㠹㘲㉢㜱㉦㐵㜸㡡㠲㤳收㈵㡣㜲㈹㥡㘰攸㍥㈸㑢搲扣㕦㈹㍢㐸敤㘸㌶㙢攸捡㑢㡣㠸〷ㄹ㤶愲㙢㈱戲㘹㍥っ愹愴㜹㠰㉦捤晤㝤㘹㍥愲挶戹〱愱㐰昳晦搰㤷㌴㙦㐴摦愲ㄹ捦㈵㈲㠰㤷㐹㘴昱㔶ㅤ换㘷㜵㝣㈹㑡攲㕤㍥㤶㡥㈴㜳挹㑣攰㈶摢㌴ㄷ捥㈶昱摥㡤㕤㈶愰收ぢ戹戴㠱戹㥡捦ㄵ㜲㜹〳晢ぢ㈳ㄷ㝡搴ち慦摤っㅦ敤ㄶ㌴愱挷㤴愸㤳收㕡㈵愲㠱㌴ㄵ㑦㔰㠴愷㤸改愴㜹㈷昵㜷愱〹㠶㔸㉣㔱㤲收㥦㤵戲㠳搴㔶戲㜹㠰慥㉢㐸昳㘹㈸㈵捤㠷㈰戲㘹㍥ぢ愹愴㌹摥㐹搳晥㉥㌴搶㤷收㜳㜰㤲㐹㍣㡡㔰愰昹ㄷ昴㈵捤挷搰户㘸ㄶ㜰㠰㈳ㅢ换攵㘳昸㌶㠳㈳ㅤ搹㝣㈶㤲㡤攲㠸㈶收㉣づ㉤㘵〳㙢㙤搳㘸㍣ㅢ挱〱てㅥ㥥ち挷愳挹㕣〶㌳ㄲ㙦㑣搸㡤㐶㤲㌰㉤㠴㔸㘸㈱㘷摤㍡昸㘸㡦愳〹晤㔵㠹㍡扦ぢ扤愰㐴㌴搰㘸㉡㕥愲〸㑦㤱㜴搲㝣㠶晡㘷搱〴㐳慣愸㤰㉦挴敦㝢晡摦㤴戲㠳㈰㔷戱㔹㑦搷㔳㐹昳㔵㠶愵攸㘵づ㐴〹㥦慦㐳㉡㘹敥攲㑢㜳㈷㕦㥡㙦愸㜱㕥㐳㈸搰㝣ㄳ㝤㐹昳㜵昴㑤㥡戹㜸ㄴㅢ㉥㍥晢攰愳㘳㍣㡤慦㤶㘰ㄴ㡥攱〶㉢㜱㝣昴㐹㐶昵挰ㅢ戶㘹㍥愳攳㐸㔱㉥ㄱ㡤挴昲昱㜰㈲㤵捤敢挰㥡搲㘱㠶摤㘹㉡ㄳ㘲㌵㠶愴昹㈶㝣戴户搰㠴晥慥㐴㥤㌴摦㔶㈲摢㑡扣㐷ㄱ㥥㘲㤰㤳㘶〷愳扣㡦㈶ㄸ敡㠰戲㈴捤昷㤵戲㠳搴捥㘱昳㈹㕤㜹㈵ㄵ昱て㠶愵㘸〳㐴㌶捤㡦㈰㤵㌴㌷㜷搲戴扦㔹㠶㝣㘹㝥慣挶昹ㄲ愱㐰昳ㄳ昴㈵捤慦搰㌷㘹收戱愹㐶ㄲ㍡㙦㕦㤴㡥攷㔳㌸搰㠶㘳愴改㈸愸㈶ㄳ搸昴搳㠱㡤戶㘹㉥ㅤ挶㉥㔲攷攷晡㔸㍣慣ㄷ戲昸㘴㥡㐹攷攳㌹㥤㑣昳戹搰愷㔶㜸敤㙢昸㘸摦愰〹㝤愶㐴㥤㕢晡〶㈵戲慤挴㍦㈹挲㔳〴㥣㌴㝦㘰㤴ㅦ搱〴㐳㕦㐲㈹㘹晡ㅤ㤱晢㑡㈹㍢㐸敤㈲㌶ㄵ〱㌴扣㉣㡢昸㥡㘱㈹慡㠲挸愶昹㉤愴㤲收昷晦昶晢㉥昴㉦㐸扤摦㠵扥㔳攳昰戶㙡愰昹㉦昴㈵捤㈰晡㈶捤戴㠱㑦㐴昱㕣㉡㠱捦摦昸㑥㤳换㈴㌳㌸〴㠲て㐹昸敡ㅤ㡤改㤹㐰㑦摢㌴ㅡ挶〷搰㔸㐴㑦ㄹ〹攰㑢㘶搳㝡㕣㉦㈴戲戸昶扢ㅥ㑢攱愰㜳攸摦㔶㜸慤ㄷ㝣戴摥㘸㐲摦㉢㔱㈷捤ㅦ㤴㠸〶搲㔴晣㑣ㄱ㥥攲㜳扣っ晢㜰㜳㕦敡晢愱〹㠶㝥㠱戲㈴㑤㙡愴戲㠳搴慥㘴㌳㤰慥㔷㘰㐹挸㠲つ㡡戶㠵挸愶㔹〹㝢㐹昳㍤㕦㥡敦昸搲慣㔲攳っ㐱㈸搰っ愰㉦㘹づ㐵摦愴㠹扢㌵㐵㤲昱㐴㍥㥤捦攷攳昱戸㥥搶ぢㄱㅣ攳挴ㄱ愴㉣昶愶愹㑣㘰㝢摢ㄴ㕢㝦愴㄰挵㘷㑥〳㐷㡦㘲㠹㔴㈶㤷挷戱搱㉣敥挵㠴㡦㐷昹㜰㉥挴攲て戹愵て㠳㡦㌶ㅣ㑤愸㕡㠹㍡㘹戲〲愴搸㑡昴愲㠸㌴晦收愴㌹㠲㔱㐶愲〹㠶㝡挳〰㝦晥㐷㍤㔸晤㈱㤵㤲㈶慦敥愲挵攸㝡ㅤ㘹捡慡づ㡡ㄲ㄰搹㌴㌷㠷扤愴昹戴㉦捤㍦晢搲散慢挶挹㈰ㄴ㘸昶㐳㕦搲摣ㅤ㝤㤳㘶㍣㘱㠴㔳㌸㜶㠱㠳㤴搱㜸ㄲ㠷㌱㜴ㅤㅦ㈵挳戹㙣ㄸ昷搸搳㈳挹挰ㅥ戶愹㡥昷ㅤㅣづ㡤〰扢㡥〳㈴㌸搶㠹㜷昷㐲ㄲ〷㡤㘳㤱㜰㍥㤵ぢ昵户挲㙢㝢挲㐷ㅢ㡤㈶戴㠵ㄲ㜵搲摣㔲㠹㘸㈰㑤〵敢㐰㈴捤㠷㥤㌴㙢愹慦㐳ㄳっつ㠴〱晥晣㘹㙥愳㤴㤲㈶㉦ㄵ愳㑤愳㉢慦㍥㈳〶㐱㈹户昴ㄹ㄰搹㌴〷㐳㉡㘹晥搱㤷收敤扥㌴㔹〰㠲㍦晣㡥〶愱㐰㤳挵ㅥ㤲收㙣昴㑤㥡搸慥㤳戸㤹ㄷ㘶愵㥥㡣攳㘰戱㥥挷〱㍡㍤㥢捤攳㕢づ㡥ㅦ㈷〲昵㥤愶戹㕣㍣ㄱ捥㐶攲搹㉣摥㜶戰㡢㉤攰晥㙢㌸ㄱ㠲㍢愲攱㘳㝥㔶て㙤㙦㠵搷收挰㐷㥢㡢㈶㌴㑣㠹㍡㘹づ㔷㈲摢㑡散㐴ㄱ攷收㜵㑥㥡〷㌲捡㍣㌴挱㄰敢㐵昰攷㑦㤳㜵㈴㔲㈹㘹摥㑤戳ㅣ㕤敦㈲捤㤱搰㐸㥡〶㐴㌶㑤搶㠷㐸㥡ㄷ晢搲扣搰㤷收㙥㙡㥣〶㠴〲㑤㔶㠴㐸㥡㠷愱㙦搱㡣攰摣㕢㍡㕢挸攲㥢㌹捥㘴愴戲改㕣㌸愳㘷戲搹㜴㉡ㄷ挷㌶ㅦ㔸㘸㥢收ち㜹扣愳㘳攲㘶㌳昸㠶㡥晤㙤〲㥦㌵愳㕣〵挹㘸㌸㤲㡢㠷㔸㙢㈲户攱㐶昸㘸㑤㘸㐲㔱㈵敡愴ㄹ㔳㈲ㅡ㘸㌴ㄵ㐹㡡㐸昳っ㈷捤㌶敡摢搱〴㐳㈹ㄸ攰捦㥦㈶㡢㑤愴㔲搲攴㐵㙣戴㈳改捡敢攲〸㔹㐴㐲搱搱ㅣ㠸ㄲ㍥昷㠴扤愴㜹扣㤳愶晤㜹昳㔸㕦㥡愳搵㌸挷㈱ㄴ㘸敥㠵扥愴㜹㍣晡㈶捤㔴㍡ㅦ㑤攰晣づ摥㑡㈲㌸〴ㅣ挵㐱㜴㝣〲㑤ㅡ戸〵ㅥ扦扥攷〳㉢㙣㔳㍤㤵㌴昰㍤㈸ㄱ挶㌱昸㜸㌸㡥㈳昴㘹ㅣ愸捦㐵昳戸㑦㕥㌸ㅡ㑥㠷㔸㤰㈲㘹慥㠴㡦㜶〲㥡搰㔸㈵敡晣㠴挴慡ㄴ㘹㐵〳㡤愶愲㡥㈲搲㕣攲愴戹㡡晡搳搰〴㐳ㄳ㘰㠰㍦晦㘳敦慣㐸㤱㑡㐹㜳㉤捤㔶搳昵㌱㜲㥢っ㡤㥣㥢攷㜱㈰㑡昸㘴愵㠹愴㜹㤸㤳愶晤〹㘹㠱㉦捤㘹㙡㥣㡢㄰ち㌴愷愳㉦㘹㕥㡣扥㐹ㄳ挷摡ぢ㐶㍥㡦㜳ㄴ㔱㈳㡥て收㤹〸㡥㈴攱㠰㐶㈴㠵㐳挰昸晡ㅥ戸挴㌶捤挶㜰㘴㌹㙢愴㌰㤷㜱㔸㈴ㅥ搵㜱㤴〴挷㤰搲〵㥣㜹ぢ㐷昱㕤㘸㠶ㄵ㕥扢ㄴ㍥摡㘵㘸㐲㉣㔶㤱攸㍡攷收㉣㈵戲慤挴㙣㡡㐸昳㘰㈷捤㌵㡣㜲つ㥡㘰愸ㅥ〶昸昳㥦㥢㜳㤴㔲搲㝣㥡㘶㌷搱㤵㔷散〹捤㔵捡㕢㈰敡㕤㔱挵㐲㡣㍤㕣ㄵぢ晥ㄷ攸ㄸ攱扥㌳捡〴摣改㠴ㄵ㤸戸ㄹ㤸戱摣晣㍤㝦㘵昹敥晦㔹㉣搶㐴昰㜲ㅥ㝣㔶捤挶慢晥つ㜱㌸㍦㍡㙢㕤ㄸ㜱㍢㍣戵摢昰㠲慢收攱攵㠶晤㔲散敡扥愴㜰㉣敢摦㌴愵つ攵ㄲ戸扦敤㥣㤶㜱昶捤㔱㌷㔳㘵ㄴ㈳搴つ㍢㠶㜷㑡挶㘵摢㜰㈹㤸㜶㐳戹捤㙡戵晤㜰〳っ搴捤㐰㌱㠲户昷攸摦搹㜳㕣て㘱㘰愷㜴㑡㜳ㅢ㙥㐵㘳攴㔵挴㌶㕣ㅦ愰戲扣㐲昸㕥愲挴扡つ㉡㉦㠰挰㘸戸ㄹ捤ㄴ㜹愳㠴㠱㍥㔷㠳ㄸ摦搰㉥慦愶戲つ㕥愱搰㔸㠴ㄳ戸〳慦㌶㌰㝡搸㡣㘱挹㜴搵㑣慣㠸㕦㍤㐶㌱㜶㈲挷っ挶搵㤸敥㐴㐰㜱㄰㐲㤳扤搰づ攴㈰㜷㥢㠳㑣挱㈰㘲㉡〶攱㐰㥣㐹㐱敤ㅥ㕡㜳攳㔰㈲挱ㅡㅤ㜶ㄸ慤㈶㠷づ扥㈳攰㜲づ㐵㡦㝦㡥戱扡㘳捤晦慢慤晦㐳㘳㙢昲捡攳㈰㌱攴㥣㜱㔵敦ㅣ㜳挵㤷㌷敥㌱晣戲摢㝥戱晥㍦收挷㐵扢㌷捥戸昱挴㌱改攱慤愹㔵〷㑤ㅤ㈳ㄶ挲㘳㌸攲㘸敦戲㜹㡦つ户㈴㌱〱㐹扣㡥ぢ㐶㜸㙥ㅤ㔱㘷㈹摣户㡥〸㌵㈱ㄲ晥㜰㑥ㄸ昹昶慥㄰慣㕣攱〶㈷挶挳㠳戳㕣㑥捣㐷昸㤲摢㈱㌶〱戵㘲㈹昰㈸㘴㔸ぢ㤳㠷㈵攳㘲㉦ㄸ㉡ㅡ㐱㙤㉤慤ㄷ摢搶㙤戴㝥摣戴挶㍡㡢㡢摤㉤㙢ㄳ晥㤳戴收㥥㕢〵㄰㑢慤㡥挴㜹㈴㍡㥢㠶昳㈸攵㔱ち攷㜶㈷㝣扡捦扤㠳㕥ㅥ搳搸攷敥㜷㙦戸收昸㌱㘲〵㍣晣㜰㈶㤰愸㉦捥戸愵㜰摦㠸㈲㜴〲㈲攱て攷戴昱慡㠰㤳㤵㈷ㄲ㘷ㄴㅥ㌶捥攷昹㤲㑦㠳捡挴挹㜲㤴挰ぢ㈶愰㠹挳㔲㘱㌱捡〲㘴捥户昵戴㍥摤戶㕥㐵敢㤷㑤敢ㄹ戴摥挵戲㌶㜱扥〲㑤捤㙡搸㙣ㅡ戴㜳㤵㐷㈹㘸㠷㡦づ扥戲㘶搱㕢㘳㜶扡攳晡㡤㝦ㅥ㜱昶ㄸ㜱〹㍣晣愰つ户搸㜸收攰㌰㑢攱扥㜹㐵攸㌲㐴挲ㅦ㡥㜷㈰㜷㐰㘳㠱㠹㠴㌶ㄴㅥ㌶戴户㠹攱ㅡ愸㑣㘸慣㍡〹扣㙢㘲愸ㅤ㤶㑣㡡㐱ㄶ〶ㄳ㕡〷慤慦戵慤搷搰晡〳搳ㅡ㜳㌰㈹〶㔸搶㈶戴て愱愹戹〹㌶㥢〶敤㘶攵㔱ち摡搶换㉥搸晢㤶扦㍦㌴收て㔵㐳敢ㄶ攴㉦ㄸ㈳敥㠴㠷ㅦ戴晥ㄶㅢて戴㝥㤶挲㝤挳㡢搰摤㠸㠴㍦ㅣ㤵㐱敥㠰㜶ㅦ㍡ㄲ摡收昰戰愱㝤㐱って㐲㘵㐲㘳㜱㐹攰㑢㠵㈱ㄵㄵ㝤㡡㌰㙣愴昵㐳戶昵〳戴晥挶戴㥥㌶っ搶㐱换摡㐴晣ㅤ㌴㌵㙢㘱戳㘹搰搶㈹㡦㔲搰㡣㜳ㅥ扢㝦㠳昶晣㤸㈷㌷㡡㉦扦㕤㝦搱ㄸ昱っ㍣晣愰㔵㔹㙣㍣搰㉡㉤㠵晢㈶ㄹ愱攷㄰〹㝦㌸慤㡦摣〱㡤攵㈲ㄲ㕡㌹㍣㙣㘸扦㄰挳㑢㔰㤹搰㕥挴㔲㠰㜷㕡㌶摦㜳攲攲攷㝦㤹㝢㍢㜳敥㔴㐰㈳㕥戶慤搷搳扡捡戴㥥挶扤摤昷㤶戵〹慤〷㌴㌵㙦挰㘶搳愰扤愹㍣㑡㐱挳戶㠹つ㜴㝤攷㍥慤〳ㅥ㝥搰扥㐱㍡扥晢戴慦㉤㠵晢挶ㅡ愱て㄰〹㝦㌸攴㠳摣〱㡤㔵㈱ㄲ摡㔷昰戰愱搵㄰挳㘷㔰㤹搰㔸㉡ㄲ搸捣挴㌰㠹㜳攷昳㈲っ㝤㘹扤挱戶晥㤴搶晤㑤㙢散搳愲攲ㄳ换摡㐴扣㈵㌴㌵ㅢ㘱戳㘹搰扥㔶ㅥ愵愰㜹㘶摡て昰昰㠳昶㠱挵挶㌳搳摥户ㄴ敥㥢㜱㠴㝥㐲㈴晣攱挰ㄴ㜲〷㌴㠱搴㈵戴昷攰㘱㐳摢㡥ㄸ㉡愱㌲愱戱㈲㈴㌰挴挴㌰㠱ㄸ晥㙥㘱㌰攷捥昶戴慥戲慤㉢㘸㍤摣戴㤶搰㕥户慣㑤㘸㍢㐲㔳搳ㄳ㌶昸摢㠴て㈳扤㤴挷慦㠶搶ㄷㅥ挳昹㔲㕤ㅦ㐶㕥戶搸㜸愰扤㘴㈹摣㌷昰〸昵㐷㈴〹㙤㔷攴づ㘸慣昱㤰搰㕥㠴㠷つ㙤㌷㘲搸〶㉡ㄳㅡぢ㍦〲ㄱㄳ〳昶㔲㘱昱ㄷぢ㠳〹㉤㐶敢㙤㙤敢㠱戴㑥㤸搶昲摤昳㘹换摡㠴㤶㠲愶㘶㝢搸攰㙦ㄳ愰つ㔳ㅥ愵愰挹㑦ㅣ㈷扣搱昹敥㌹〲ㅥ挳㝤愰㍤㙥戱昱㐰㕢㘷㈹摣㌷晤〸敤㡡㐸ㄲ摡㘸攴づ㘸㉣攵㤰搰ㅥ㠳㠷つ㙤っ㌱挴愱㌲愱戱扥㈳㌰捥挴㔰㑢㘸て㕢ㄸ㑣㘸戵戴㑥搸搶㌱㕡㑦㌰慤㈵戴晢㉤㙢ㄳ摡㈴㘸㙡昶㠰つ晥㌶〱摡㥥捡愳ㄴ戴敦㡦晤攴晡㜹㥦㍢㍥㜲搴挲㘳戸て戴扢㉤㌶ㅥ㘸㜷㔹ち昷㡤㐲㐲ㄳ㄰㐹㐲㥢㠱摣〱㡤ㄵㅢㄲ摡ㅦ攱㘱㐳㥢㐵っ搳愱㌲愱戱㡣㈳戰㡦〳挳慤㐵ㄸ敡㘹㍤挳戶㥥㐶敢戹愶㌵昶㠰㘱㜱愳㘵㙤㈲摥て㥡㥡㝡搸攰㙦ㄳ愰捤㔱ㅥ愵愰㍤昷㉣ㅦ㙦㜶捥戴〳攱㌱摣〷摡戵ㄶㅢて戴㙢㉣㠵晢收㈲愱㠳㄰㐹㐲㍢〸戹〳㥡㡥扥㠴㜶㌵㍣㙣㘸昳㠹㈱て㤵〹㡤搵ㅡ〱摤挴㈰攷捥攵ㄶ〶㜳敥攴㘸㙤搸搶㌹㕡ㅢ愶昵㔴㐲扢搸戲㌶愱ㅤち㑤捤㐲搸攰㙦ㄳ愰㌵㉡㡦㔲搰㜶㥥㜷收㘳摦散攴㠰搶〶㡦攱㍥搰捥戳搸㜸愰㥤㙢㈹摣㌷㈴〹㉤㐶㈴〹慤〹戹〳ㅡ敢㉦㈴戴㜳攰㘱㐳㙢㈱㠶愳愰㌲愱戱㈸㈳㜰戸㠹㐱㐲㍢挳挲㘰㐲㙢愳昵搱戶昵㤱戴㕥㙣㕡㑦㈷戴㔳㉤㙢ㄳ摡㔲㘸㙡㔶挰〶㝦㥢〰㙤愵昲㈸〵捤戳㑦㕢〵㡦攱㍥搰㑥戰搸㜸愰慤戴ㄴ敥㥢㤸㠴㑥㐷㈴〹敤㘸攴づ㘸㉣戳㤰搰㡥㠷㠷つ敤ㄸ㘲㌸ㄷ㉡ㄳㅡ㙢㉦〲挷㤹ㄸ敡昸敥昹晢㈲っ㉢㘸㝤㥥㙤扤㥡搶㈷㤸搶㐰ㅣㄵ㐷㔸搶㈶攲㤳愰愹戹〴㌶昸摢〴㘸㤷㉡㡦㔲搰㍣ㅦ㌹搶挰㘳戸て戴挵ㄶㅢて戴㜶㑢攱扥昱㐹攸㕡㐴㤲搰㑥㐷敥㠰挶㙡ち〹慤ㄵㅥ㌶戴㌳㠹攱㘶愸㑣㘸㉣戱〸㥣慤㌰攰㔸㐷㜳ㄱ㠶搵戴扥挵戶扥㠹搶攷㤹搶昸㜰㥢ㄶ㠷㔹搶收㑣扢〰㥡㥡㍢㘱㠳扦㑤㠰㜶㤷昲㈸〵捤㜳晣攳〱㜸っ昷㠱㘶㔸㙣㍣搰昲㤶挲㝤戳㤴搰㐳㠸㈴愱㕤㠶摣〱敤㔱昴㈵戴㉣㍣㙣㘸㔷㄰挳㍡愸㑣㘸慣愴〸㕣㘵㘲㤰摦㈶て戶㌰㤸㜳㘷つ慤ㅦ户慤搷搲晡㕡搳㝡ㄲ扦㝢ㅥ㘰㔹㥢搰慥㠷愶收ㄹ搸攰㙦ㄳ愰㍤慢㍣㑡㐱㌳昷㘹て㜶㝥昷㕣て㡦攱㍥搰收㕡㙣㍣搰收㔸ち昷つ㔶㐲㉦㈳㤲㠴㜶ぢ㜲〷㌴搶㐶㐸㘸戳攱㘱㐳扢㡤ㄸ摥㠴捡㠴挶㠲㠹挰ㅤ㈶㠶愹挴㌰戳〸挳㥤戴㝥换戶㝥㠳搶㜷㥢搶ㄲ昱㔴换摡㐴㝣て㌴㌵ㅤ戰挱摦㈶㐰㝢㕦㜹晣㙡㘸㥦挲㘳戸て戴〹ㄶㅢて戴㍡㑢攱扥㈹㑢㘸〳㈲㐹㘸て㈱㜷㐰㘳〹㠴㠴㌶ㅥㅥ㌶戴㐷㠸攱㙢愸㑣㘸慣㡢〸㍣㙡㘲㤸挲㕤晢㕥ㄶ〶㜳敥慣愵昵㌷戶昵㐶㕡㍦㙥㕡换户㡤摤㉤㙢ㄳ摡㤳搰搴晣〰ㅢ晣㙤〲戴ㅦ㤵㐷搷搰ㅣ敦㥥ㄵ昸〲㍤摣〷㕡挲㘲攳㠱ㄶ户ㄴ敥ㅢ戹㠴慡㄰㐹㐲㝢づ戹〳ㅡ㉢ㅤ㈴戴㈸㍣㙣㘸捦ㄳ㐳㉦愸㑣㘸㉣㝦〸扣攰挰㌰慡〸挳㝡㕡昷戶慤㝢搲晡㘵搳ㅡ㕦扡㜰㍣捤戲㌶ㄱ扦〲㑤㑤㕦搸㙣ㅡ㌴ㄶ㌶㐸㡦㔲搰㝥㜰㝦戸ㅤ〸て㍦㘸挳㉤㌶ㅥ㘸挳㉣㠵晢收㉦愱㙤ㄱ㐹㐲㝢ぢ戹〳ㅡぢㅡ㈴戴愱昰戰愱扤㑤っ挳愰㌲愱戱捡㈱昰慥㠹㘱㍡㜷敤㠳㡡㌰㜴搰㝡戸㙤扤㍤慤㍦㌰慤戱㜹愶挵〰换摡㥣㘹ㅦ㐲㔳㌳〲㌶㥢〶㙤愴昲㈸〵捤昳㐶㄰㠳㠷ㅦ戴晥ㄶㅢて戴㝥㤶挲㝤挳㤸㔰〲㤱㈴戴つ挸ㅤ搰㔸户㈰愱㙤づてㅢ摡ㄷ挴挰ㅡ〳ㄳㅡ㡢ㄹ〲㕦㉡っ昸㄰搱愷〸挳㐶㕡㡦戶慤昷愰昵㌷愶㌵㡥昳攲㜸㥡㘵㙤捥戴敦愰愹愹㠵捤愶㐱慢㔳ㅥ愵愰㜹㍥㜲㑣㠳㠷ㅦ戴㉡㡢㡤〷㕡愵愵㜰摦㘴㈶㌴〳㤱㈴戴㥦㤰㍢愰戱㍣㐱㐲㉢㠷㠷つ敤ㄷ㘲㘰㤱㠰〹㡤㌵ぢ〱㔱㡤㘶昴㌰㝣昷㡣㡡㥦扦㜳㥥㍤愸㠰㐶捣戵慤敢㘹㕤㘵㕡换捦㘹摦㕢搶收㑣敢〱㑤捤㠱戰搹㌴㘸慣㐶㤰ㅥ扦ㅡ㕡づㅥ㝥搰扥㐱㍡晥挷搳㉣㠵晢挶㌴㈱〳㤱㈴戴摥挸ㅤ搰㔸㠵㈰愱㝤〵てㅢ㕡つ㌱戰っ挰㠴挶搲㠴挰㘶㌶㠶戰昸扣〸㐳㕦㕡㌷搹搶ぢ㘹摤摦戴㥥捣㝤摡㈷㤶戵㌹搳戶㠴愶愶つ㌶㥢〶㡤㐵〷㕤㐲昳㝣昷㍣ㄲㅥ㝥搰㍥戰搸㜸㘶摡晢㤶挲㝤㌳㥢搰搱㠸㈴愱㙤㡢摣〱㡤挵〶ㄲ摡㝢昰戰愱㙤㐷っ㍣摢㙦㐲㘳〵㐲㘰㠸㠹〱㝢愹戸昸扢㠵挱㥣㍢摢搳晡〴摢㝡〵慤㠷㥢搶ㄳ㘹晤扡㘵㙤㐲摢ㄱ㥡㥡㔵戰搹㌴㘸慣㉤攸ㄲ㕡搳昳搹㡦づ㝥搴㜱㌶㙡㌵㍣晣愰扤㙣戱昱㐰㝢挹㔲戸㙦㠰ㄳ㍡て㤱㈴戴㕤㤱㍢愰戱愶㐰㐲㝢ㄱㅥ㌶戴摤㠸㠱㘷昶㑤㘸㉣㌴〸㐴㑣っ㌸戹㤷ㄶ㝦㈹挲㄰愳昵㘵戶昵㈵戴㑥㤸搶昲㡤攰㘹换摡㐴㥣㠲愶㘶つ㙣㌶つㅡ㑢〸扡㠴收㜹㈳戸〹ㅥ㝥搰ㅥ户搸㜸愰慤戳ㄴ㥥㥢收摣㠲㐸摤摤㌴㠷ㄷ愰㌰摡攴㡤㕤㙡昰㌹愷慡挰ぢㄷ昴㉣㤸㘲ㄶち攰愲ㄹつ㡤㡤昲㝡ㄳ扤㜰㡦㡢搶㠵㐶敢㜴摣捡〵㜷戶愸㙦㘸戲㉥㘳㠰㕢扣昰㤶〱敡㉥ち㥡散搱㌹㔰㤸搵㡡摢㉡昴㈸㑣㘹挳㉤㜸昲搵㑤㝢敢敤敤㐶㙢昳晦挲つ㌰㜰〵㄰㕥㌱ㄱて昳搶ㄷ扥ㄷ摦攰㔵㌵㝣㑦捡㑢㘲愳㍡㜹㑣挷捤㔹㔸晤㔰捥㕢㘳晣㘷㜷攳〹㡣挶ㄴ㔳昷㌲挸㍢㙥昶㔲㈹ㅥ挳㉡㌶慢㘶㡦㉤晢㠵㈹戳戰㐵ㅢ挳挹㍡ㄶ㑤〵㉥㍣㈱㉢㜵搰〴戵㜱㤰挸㡢戰挸愶慣㡡戵ㄸ敥ㄷ挷换愱昰愲㜵㘵㔵㑢ㅢ昲敤ぢ〲ぢ㡣㠶㐳ㄷ戴攳戲㈷㍤昹㡡搵愳昲㑥戸㜶㔵捡挰㑤愳㐷搳㝣扤戵㔵㕦㕥摤㌴扦搱㘸㍥戴㝤㐱昵晣㈵愸摣挰㑤㙡昰㘶㔹㕤㕤慤搵㈲ㅦづ挵㥡〵挱㤲〳㐶搵敡㉣愹搴㍣〴〹㘷㙢㘰〲愴晥〸敥昷㐵㌰〹昶㠱挹㘸㡡ㄱ㑣㠱挴㠱㐰昰慣㍦㌱愸㠷㔸㡢㡥㑣㘳ㅡ㉣㤹㠲㑣㠳㈷昰愵㜴扡㈵㤵㈹㍦〷㈹㤳搳戸㝥㉡挵ㅦ㝤ㄳ㤹挵ㄱ戹㉥㍡搷挳㍥ㄴ昱㘲㌸收㝡㄰㍣㔷㕥㤴挴㝡㌵㕣㍤㉣敤㈴㜸摡㕢㈶㌱挷㤲捡㈴摥㠲㔴㈶㐱㐲㤵攲㐶摦㈴昶攳㠸愴搱㤹挴敦㈸㜲㈴挱㜳捦㐵㐹㜴愸攱づ㠴愵㥤〴㑦㈳换㈴收㔹㔲㤹挴〶㤵㠴㐹攲㙡摦㈴收㜳挴㘲ㄲ扡㉢㠹㉦摣㐹㙣㔴挳攵㥣挳昱戴慣㑣㈲㙦㐹攵㑡晡㐹㈵㘱㤲戸搸㌷㠹㐳㌹㘲㌱㠹〶㔷ㄲ㍣㌷㕡㐴愲〲昳㔵づ户搰㤹㐴て㈵㙤㜴㈶搱ㅢ㔲挷㥣㌸挷㌷㠹ㄶ㡥㔸㑣攲㜰㔷ㄲ㌵㠸㔳㤴㐴㕦㌵㕣㥢㜳戸㉤㤵戴摤㤲捡搵戱㙤㜱ㄲ愷晡㈶戱搴㥢挴㜲㔷ㄲ摢戹㤳搸㕥つ㜷愴㌳㠹ㅤ㤵昴㈸㘷ㄲ扢ㄶ㈷㜱扣㙦ㄲ挷㜸㤳㌸捥㤵挴㙥敥㈴㘲㙡戸ㄵ捥㈴㔲㑡扡搲㤹挴攸攲㈴㡥昰㑤攲㈴㙦ㄲ愷戸㤲ㄸ攳㑥愲㔶つ户捡㤹挴㈴㈵㍤捤㤹挴㡣攲㈴㕡㝤㤳㌸搳㥢挴搹慥㈴㘶戹㤳愸㔷挳慤㜶づ户㥦㤲㥥㙢㐹攵搶㜱㔰㜱ㄲ㠷昹㈶㜱㠱㌷㠹㡢㕣㐹捣㜷㈷㤱㔳挳㕤攲㑣攲㔰㈵扤搴㤹㐴㔳㜱ㄲ㔹摦㈴慥昰㈶㜱㤵㉢㠹ㄶ㜷ㄲ㙤㙡戸㌵捥㈴㤶㉡改㌵捥㈴㡥㉥㑥攲〰摦㈴慥昷㈶㜱㠳㉢㠹㘳摣㐹慣㔰挳摤攴ㅣ敥㈴㈵扤搹㤲捡㑤昴昴攲㈴㘶晢㈶㜱㥢㌷㠹㍢㕣㐹㥣改㑥㘲戵ㅡ敥㑥攷㜰ㄷ㈸改㕤㤶㔴捥㠹换㔴ㄲ收ㅥ㜳慡㙦ㄲ昷㜰挴攲㍤收㝤慥㈴慥㜰㈷戱㐶つ昷㠰㌳㠹敢㤵昴㐱㘷ㄲ户ㄴ㈷㌱摥㌷㠹㐷扣㐹㍣敡㑡攲㌶㜷ㄲ㜷慡攱搶㍡㠷扢㐷㐹搷㔹㔲戹㍡ㅥ㔲㐹㤸㙦㘰扢晢㈶昱㈴㐷㉣摥㙤㍦攵㑡攲ㄱ㜷ㄲ㙢搵㜰捦㌸㤳㜸㔲㐹㥦㜵㈶昱㕣㜱ㄲ㔱摦㈴㥥昷㈶昱㠲㉢㠹攷摤㐹慣㔷挳慤㜷づ昷㡡㤲扥㘴㐹攵㥣㜸慢㌸㠹㕤㝣㤳㜸挵㥢挴㙢慥㈴摥㜶㈷搱愱㠶㝢挳㌹摣㠷㑡晡愶㈵㌵㍦㑦ㄴ㈷㌱搴㌷㠹户扤㐹扣敢㑡攲ぢ㜷ㄲㅢ搵㜰ㅤ捥攱扥㔳搲昷㉤愹昹㜹愲㌸㠹〱扥㐹㝣攸㑤攲㘳㔷ㄲ扦戸㤳愸㠰㠱晣㍣昱愹㜳戸ㅥ㑡晡㤹㈵㤵㈴㜸〰挵昱㜹㘲㜳摦㈴扥㠰㤱㙢㘲㝥㐹㤱攳攳㕤つ晡挵㥦㈷㈰㤰㐹㙣挴㠲㝣扤晣㜴戸愵㤲㝥㙤㐹愵㘶㕢㜴ㅣ㥦㌱㠳扥㐹㝣〷㈳搷㝥攲摦ㄴ㌹㤲搸づ晤愲㈴戶㠷㐰㈶昱〳ㄶ散㈴㜶㔴搲ㅦ㉤愹搴昰ぢ扥㠳㐴戹㙦ㄲ扦挰挸㐵㐲攰摥㜷捥㈴㜶㠳㐹㔱ㄲ㌱〸㘴ㄲㄵ戰攴㔰㜲戸㤴㤲㔶㕡㔲慥㡥慡㌱㤰晥敡慦㝤昴攸㡢㉦挸㡤㐶㡥户收ㅣ㡦ㅢ㍣㡥㘸挴搷户㕦㜱㍦捤㉡っ㉡挶㘱㌰挶搰〲散㘱㠱捦㥡㕡㑢㕡捤㌴㙢敡㔴㡦摦戸挴㈴昴㤸愲搶㠳ㅥ㔳㉣㥤㔶敤昴㥦收昴愸㤹慥㝡昲㐵捦㐲㑦晡㙢昴搸㐷昹〷㥤晥昵捡㠳㈳搶捣㔱㍤改扦㥦昲敦㐹㡦摦㈹晦㕥㑥晦〳㤵㠷昴㥦愷㝡搲㝦扥昲敦㑤て㕤昹昷㜱晡攷㥣ㅥ㌵㜹搵㤳慦晦㔰攵㕦㐳㡦〶攵ㅦ㜲晡㉦㔴ㅥ㤲㕦愳敡㐹晦ㄶ攵扦ㄹ㍤づ㔷晥㥢㍢晤摢㥣ㅥ㌵敤慡㈷昳㕦慡晣晢搲㘳戹昲敦攷昴㍦㔲㜹挸搷㝦㤴敡㐹晦㘳㤴㝦㝦㝡ㅣ愷晣户㜰晡慦㔰ㅥ搲㝦愵敡㐹晦㤳㤴晦㤶昴㌸㐵昹㙦攵昴㕦愵㍣愴晦㘹慡㈷晤捦㔴晥㕢搳攳㙣攵㍦挰改扦摡改㔱㜳慥敡㐹㝥ㄷ㈸晦㠱昴戸㐸昹㙦攳昴扦㐴㜹㜰挴㥡㑢㔵㑦晡㕦愱晣户愵挷㔵捡㝦㤰搳㝦㡤昲㤰晥搷愸㥥昴扦㕥昹㙦㐷㡦ㅢ㤴晦㘰愷晦㑤㑥㡦㥡㥢㔵㑦扥晥摢㤴晦㄰㝡摣愱晣㠷㍡晤敦㜴㝡搴摣愵㝡㜲晣㝢㤴晦昶昴戸㑦昹て㜳晡㍦愰㍣㘴晥て慡㥥昴㝦㐴昹て愷挷愳捡㝦〷愷晦㕡愷㐷捤㍡搵㤳昹㍦愹晣㜷愴挷㔳捡㝦㈷愷晦㌳捡㠳㈳搶㍣慢㝡搲晦㜹攵扦㌳㍤㕥㔰晥扢㌸晤搷㍢㍤㙡㕥㔲㍤㤹晦㉢捡㝦〴㍤㕥㔳晥㈳㥤晥㙦㌸㍤㙡摥㔴㍤㌹晥摢捡㝦㔷㝡扣慢晣㐷㌹晤㍢㥣ㅥ㌵敦慢㥥ㅣ晦㐳攵扦ㅢ㍤㍥㔶晥㘱愷晦愷㑥㡦㥡捦㔴㑦㡥晦㠵昲㡦搰攳㑢攵ㅦ㜵晡㙦㜴㝡搴㝣慤㝡㜲晣敦㤴㝦㡣ㅥ晦㔶晥㜱愷晦て捡㠳㈳搶晣愸㝡搲晦ㄷ攵㥦愰〷摦戹攴晥㍦改昴攷扢ㄴ愵搵昴愸攱扢㤳散挹晣攵摢〶挴㕡ち㘲昵〸昱敤㐳ㅥ㈳㑦㘳〱挷挸攵㥢〳慤㌲㑥㉢扥㐹㐸慢摤㑤㉢昹ㄶ㐰慢愲㔸㝣㉢㤰㔶㝢㥡㔶㜲㐷敦㠹挵ㅤ扥戴摡换戴㤲扢㜳㑦㉣敥搶愵搵㔸搳㑡敥戴㍤戱戸昳㤶㔶攳㑤㉢戹㙢昶挴攲㉥㕡㕡搵㤹㔶㜲〷散戱攲㡥㔸㕡㑤㌴慤攴㙥搶㘳挵摤慤戴㥡㙣㕡挹㥤愹挷㡡㍢㔵㘹㌵搵戴㤲扢㑣㡦ㄵ㜷㥤搲㙡扡㘹㈵㜷㡣ㅥ㉢敥㈰愵搵㑣搳㑡敥晥㍣㔶摣つ㑡慢扤㑤㉢戹㤳昳㔸㜱㘷㈷慤㘶㥢㔶㜲㔷收戱攲㉥㑤㕡捤㌱慤攴づ㡢㔶㐵㜳㠲㍢㉥㘹戵慦㘹㈵㜷㑢ㅥ㉢敥㥥愴搵晥愶㤵摣昹㜸㐶攴㑥㐸㕡ㅤ㘰㕡挹㕤㡣挷㡡扢ㅡ㘹㌵捦戴㤲㍢ㄲ㡦ㄵ㜷㈸搲敡㘰搳㑡敥㉥㍣㔶摣㙤㐸慢㐳㑣㉢戹㔳昰㔸㜱攷㈰慤戲愶㤵摣昴㍤㔶摣〵㐸慢扣㘹㈵㌷㜰㕡ㄵ昱攲㠶㉥慤ち愶㤵摣㡣㍤戱戸㌹㑢慢〵搲㉡愴㌶㌰挱敤㔳㥥扣扡攰㕢昳攴搵㜸昸㔶攳㡡摤㙡㄰挱㙤㔳㕡㥣㕦㙣㈱戸㌹㑡挵㜹㉥〵户㐰愹㌸搷愵攰㐶㈷ㄵ慢㕤ち㙥㘷㔲㜱㡥㑢挱㑤㑢㉡捥㜶㈹戸㌵㐹挵㔹㉥〵㌷㈰愹㌸搳愵攰㌶㈳ㄵ㘷戸ㄴ摣㑣愴攲㜴㤷㠲㕢㠶㔴㥣收㔲㜰㘳㤰㡡㔵㉥〵攷扦㔴㥣敡㔲㜰捡㑢挵㈹㉥〵㘷戹㔴㥣散㔲㜰㘲㑢挵㐹㉥〵攷戲㔴㥣攸㔲㜰晡㑡挵〹㉥〵㘷慣㔴慣㜴㈹㌸㐹愵㘲㠵㑢挱㜹㈹ㄵ挷扢ㄴ㥣㡡㔲㜱㥣㑢挱搹㈷ㄵ挷扡ㄴ㥣㜰㔲㜱㑣戱愲攷晦〳㤰户昱㔳</t>
  </si>
  <si>
    <t>㜸〱捤㥤〷㝣ㅣ挵昹晥㌵㉡㙢敤搹㐶〷戶㘹挶攰㑡戳㌱搷ぢ㘰摣㡢㕣挱戲愹〶戱㜷户㘷ぢ慢ㄸ㐹㙥㜴戰㠱㘰搳㌱愱㠷㘲㑡㐲㈷㤸搰攱〷㌶㈵搴㠰㈱㠴㕥〴愱户㐰㐲㐲晤㍦捦散捥㙡㙦㙦㑦㐲㐹晥㥦㑦捥扡昱捥㍢捦晢捥散㜷攷昶敥㜶摦摢㉤ㄳ㘵㘵㘵㍦攳挱晦昹愸攴挲づ㜵㉢摢摡捤愶搱ㄳ㕢ㅡㅢ捤㙣㝢㐳㑢㜳摢攸昱慤慤挶捡㤹つ㙤敤ㄵ㄰㘸昵つ㘸㙦慢慡㙦㙢㌸摡慣慥㕦㘶戶戶㐱㔴㔵㔶㔶㕤慤㤷愳㝤㍢晢ㄹ㔴ㄵ㥤㕥㝡㈵ぢ愸捡㜴㡤㐵㉦ㄶ搵㉣㜴ㄶ〱ㄶ扤㔹昴㘱搱㤷挵ㄶ㉣㙡㔸〴㔹㙣挹㘲㉢ㄶ晤㔸昴㘷㌱㠰挵搶㉣戶㘱戱㉤ぢ昶慦㙦捦㘲㈰㡡㍥㍢愰㤸㌷㜱挲㥣捣㤱㔸㥢扡昶㤶㔶㜳搴攰〳慣㌱㡦〹㠷㐷㠷㐷挷攲攱挸攸搰愸挱ㄳ㤷㌶戶㉦㙤㌵挷㌴㥢㑢摢㕢㡤挶㔱㠳昷㕢㥡㘹㙣挸捥㌰㔷捥㙢㔹㙣㌶㡦㌱㌳愱㘸挶㠸愵挲戱㜸㍣㥦㑥愷晡っ㐲攴搹ㄳ㈷散搷㙡收摢晥㕢㌱㜷㘴捣㌹ㄳ㈷㡣㥥㙤戶晦户㘲敥㠴㤸〸㌹愹愵挹㘸㘸晥㉦〵慤攲㌶㡤㑦㌲戳つ摣昸愶搹摡搰扣㜰㌴㠶㕤〰ㅡ戵攴攸昱㙤㙤㑢㥢㤶㜰ㅥ㑤㌴ㅢㅢ攷㥡㜹戹搱㥢㈶戵戵敦㘷戴㌶戵昵㘹㈲㍦戳搵㙣捥㥡㙤㕢㌴㑤㕥㤱㌵ㅢ㙤㘱㕢㜵搳〱㐶敢㙣愳挹慣攴㐲㑤㤳戵つ㙢㜳㘶㜳㝢㐳晢捡扥㑤昳摢捣戹㐶昳㐲㤳㤲慡愶愹㑢ㅢ㜲愲戲ㄲ㝦㘵ㄵ扢昸㡤㑣㙥㈸㡣愷㘹攲㈲愳戵㕤搶戸〹挳㝥㕡搷㜴㤱㙢㔱㌰㉥㑥愹挱ㅥ㉦㙥戳扡㠶愶ㄹ㘶㙢戳搹挸㑥戸㈵㐷㝡㐴ㄲ㤰戵ㅤㅣ㔲㙡㜵戸㤵㐴㙦晢挵挷㜵㘱㉦摡㘰㐶㤹摤搲摡㠴〹㌹换㌴㥡挷㠴㐶㠷挲愳敡摡㜳㤳捣㘵㔸づ㐷㐳㤱㜰㌲㥥㡡㠷挲改〴ㄷ昴㈱㜰搰㠷搲㜵ㄸ㡡㡡愹昱㠴㍥㥣愶ㄱ㈸㐴攵慢㜸戵扢晢攰㉢慥扣摥㈸慦捦㤴搷㘷换敢㜳攵昵㘶㜹㝤扥扣㝥㘱㜹晤愲昲晡㠶昲晡㈳换敢ㄷ㐳愳ㅥ搵扤㝡㤵摢㡦晥晡㠱㝢㝥㌶攳戴挹㔷㙤扥昸换攵㙦扤㜹愲攰ぢ㕣敥ㅦ㜶挱挲摥敥㌱敦挱㠱㠶ㄳ愹㘴㍣ㅤづ愵㤳㠹㜴㌴㤹敥㙡ㅤ㜶㐵〰㝤㌷ㄴ摡敥㡣㌹ㄱ敢㌰㤲愶㔱㈸㠴搸㡣㜵攰㝡㙣㌳扢㜶挱捥捦㥥㌳攵扥攱搷㙤㍦㘱㐵扡慦攰捥㐵づ㘰㌴ㄶ昶㜰て㠰搰攲㥤㍤㠶㘲搱㜸㌴ㄵ㡦㈶㐲改㜸㌸㠱攵愸扥㈷攳㠷㔰㘸㘱㐶㤹ㄴ㑦敢ㄱ㥡愲㈸㠴㜸摡敥㜲㤳昱昱㡤攱㤷收捥㍥㜳攷捤㉦㝤㌴㝣搰㕤㠲扢㌲搹㘵ㅣぢ愳㍤㕤㠶㐲挹㜰㈲㤴㡣㘲㠷ㄱ㑡愵愲愹㘴搲戵攵㐲㜱㍤挱づ㤲㈸戴ㄴ挳捣㑣挷昴㌴㑤㝢愱㄰攲㔱扢捦戵㜱㜳敢捤㥦㝦㍡敥户㘳戶㔸㍣敡㠶㥡㝤〵昷㥣戲捦㝤戰搰挳搵ㅣ挳昸晢愲搰挶㌲捡㘴慣收㌸㥡挶愳㄰攲㐱扢换㥤㔳晦ち㍤昸敥昱㜳捥ㄴ敤㘷扣戸愴晥ㅥ挱㤷慣散㜲㈲ㄶ挶扡㔷ㄳ㥢㌶ㄴ㡡愷搳戱㜴㉣ㅡ㡤㈷挳㤱㘴㌲㤲㜴愳づ㐵㔳戱㔰㌸㤵㡣㠵搲㠹㐸㉣ㄲて愵昵㐹散㜱㌲ち㙤ち攳捥㐸愶昴愹㌴㑤㐳㈱挴㕤昶㈰㜲摢摥㜵晣挶摥㈳㙡捦ㅥ户㘱晥㐵㝦摣愹㔵昰㝤㐲づ㘲㍡ㄶ㐶㜹〷攱敡戳昸㐵㌱㠳攱㘷愲搰㘶㌱挸㘴㑣愸搹㌴捤㐱㈱挴㙤㜶㡦㕦捦戹晥搹攷㔶㘶挶摤㝦散扢て㝣昳收愳㡤㠲㙦㑡戲挷晤戱昰ㅦ慦昶㕣昶㔸㠷㐲㥢挷戸搳戱摡昳㘹㍡〰㠵㄰扦戳〷㜱挸㘵搷㡦㜹攲搰昷㙢慦㌷户㝥晥挵㑦〶ㅦ㈲㝡㔳㡣愷㜶㄰㡡晦㜸㄰〷㈳㠸㝥〸挳ㅤ㡡愲愲ㄶ㠳㔸㐰搳㘱㈸㠴戸摡ㅥ挴攸慤敦㔸昵愷㥡㙦㈶摦㌷㙥昶攴㜳晢㑦扢㕢昰㑤㔹づ愲ㅥぢ㍤㥣㜳㐷挰㐵㌷㔰㘸ㄹㄴㄵ搳㌱攷戲㌴攵㔰〸㜱愹摤攵ㄱ㤷晥昱昲摦づ摦㙦搶慡摦㝦㌸㌶㜶搵㔹〳〴㍦〲挸㉥昳㔸昰敥〲㈳㥤㉦收攲慤扤㤰搱ㄷ愱搰ㅡㄸ㘳㍡戶昶㤱㌴㉤㐶㈱挴㍡扢挳ㄹ搳㝡扦戰昶て㑢㘷摣㝣晣攸㍥㑦户晣㜸㤴攰挷つ搹㘱ㄳㄶ㝡戸㡥捤㡣摦㠲㐲㕢挲㈸㌳戱㡥㐷搱搴㡡㐲㠸㌳敤㉥户㍢愹㘹㑤攳〰㜳晡㥡㈱慦㝤㌸戲散昵㡦〴㍦摣挸㉥摢戱戰慢㝢㑡㠷扡㕡挱愵っ扤っ㠵戶㥣〱愶㘰〵㔷搰戴ㄲ㠵㄰愷摡扤摤昵挶慥〳戶㠹晥㘱昶慦㜷㔹扤捤㙤㍦摦㝥扢攰愷㈸搹摢㌱㔸昸㡦㘷搲戱散昱㌸ㄴ摡昱㡣㍢ㄳ㌳改〴㥡㑥㐴㈱挴〹昶㈰〲㥦昶晤敡慦挳慡愷㕥㤵ㅥ晥㐲搹攲愳㑦ㄳ晣ㄴ㈷〷㜱㌲ㄶ㝡㐸㜹ㄵ㕣昴搵㈸戴㔳ㄸ㘵㉡㈸㥦㑡搳㘹㈸㠴㔸㘱㜷㜹挳㥦㐵㙤扦㝦摣㔴㝢摡㠶㈳〷㉣敤搷㕣㈷昸㤹㔱㜶㜹㍡ㄶち㜶ㅣ㜸㕦㜲捤愴㔰㍡ㅤて㈵㈳愹㐸㈴㤴㠸㠵㤳愱㘸㕡㕦挳昰㙢㔱㘸㘷㌰挸戴㔴㔲㍦㤳愶戳㔰〸㜱㤴摤攳晥挷昴愹㍡㘹改ㄳ戳ㅥ扣攰㤰㥢㉥搸攲㕦㌷ぢ㝥㐰㤵㍤㥥㠳〵敦摣㜵扤〹ㄴ捦摤㜳ㄹ晤㍣ㄴ摡昹㡣㌱つ㥢㜶ㅤ㑤ㄷ愰㄰攲㐸扢挳㤷㑦㡥散扢敥昱つ攳敦㝢晥搳扥摦挶敢㑦ㄱ晣㌰㉣㍢扣㄰ぢ㥥㔵っ戹㜶㡤愱㈴㍥散挶㤳愹㜰㌴㥥㐸挴㘲挹㔸㑣扦㠸攱㉦㐶愱㕤挲㈰搳攲㔱晤㔲㥡㉥㐳㈱㐴搶敥昱扢攵挹㥢愷㝤㜶攱攴昵ぢ搶㝣昴挹㉢㌳攷㡡〱ㄴ攳愹晤〶㠵㜷ㄵ㕤㔰㡢㔷昱ち㌸攸㔷搲昵㉡ㄴㄵ戵㔸挵慢㘹㕡㡦㐲㠸〵㜶㠷㕢㝦㌲慥㉤㌸敡慤㠹敢㘷㡤改晤搰㜵晢扥㈷昸㈹㕦㜶㜸㉤ㄶ㝡戶㡡搷㌱晣昵㈸戴摦㌲挸っ慣攲敦㘸扡〱㠵㄰昳敤ㅥ㜷㝥昴㥣愶㔵晢㙢戵搷㌵扥㜶昰戵㙦摦㌴㐷昰㉢㠵散昱㈶㉣昴㜰慡摥捣昸户愰搰㙥㘵㤴㕡㑣搵摢㘸扡ㅤ㠵㄰戳敤㉥敦ㅤ戲攰摡㘹慤戳收㥣㘴㕥㙢㝥戱挳㔷㥢挴戶ㄴ攳愹摤㠱愲㠷㕤㙥㠰㡢㝥㈷㥤晦㠰〲㥦㥡搲晡㕤㌴摤㡤㐲㠸愹㜶㤷挷㌷ㅣ㜴晥㥡攵ㅢ㘶㕣晡昸搳搷㙣晡昰㥥㑢挵㜶ㄴ攳愹摤㡢愲㘷㕣敦㠳㠷㝥㍦㝤ㅦ㐰㠱扤㕥㔴㝦㤰愶㠷㔰〸㌱捥敥昱收つ㕦搶搴㍥㌹戶昶搲㠱摢摣昲挵〵搷つㄲ摢㔳㡣愷昶㌰㡡ㅥ慥攴㈳㜰搱㌷搲㜹ㄳち捣搶戴晥㈸㑤㡦愱㄰㈲㙤㜷㔹㜷昱愲㐱㝢㥤㤰㥦㝤晡㔱ぢ㍦㈸捦㤴㑦ㄶ〳㈹挶㔳㝢〲㠵㜷戶扡㕥ㅦ挵戳昵㡦㜰搰㥦愴敢㔳㈸戰㡥〹晤㘹㥡㥥㐱㈱㐴挴敥昰改戵扦㍥㘸晥㔱㕦㑦㌹攳㤹ㅢ捦慥㍣昷㠸愷晢㍣㠷收晤敤て昳㤳㕡㡤攵昸㝡搴昹捤ぢ㕦㌷昹慦晢慦㥣昸挶㤹㡦攷㤳昹㜰㌸ㄷてㄹ㔱愳㙡〸挲晥搲敦㌶摣摤昷挹ㅦ搸搰㥣㙢㔹㉥扦散散㌰挱㘸㌳㍢扦晢㡣戴摢㈶戴㉣㙤捥戵つ昴㙦慣㙢㌷摡捤敤扤㙤㥤㐱㡡摣敡昰㔵搰㙣㤳晤敤攸㜵㍢挰㘸㕣㙡㡥㕦搱㘰㌵て昲㌴攳㡢㘰㑢愶㜴敢㤴㔶昳㈸愷戵㘸㐴攳㜱愴㘲㤹㡣㕤戴㤶㔶㤳㌵慥挱ㄳㄷ戵戴㤹捤㜲㜸㈳㥢昶㙢挸㉥㌶㕢敢㑣ㅥ攷㌰㜳㜲㔵〷戰挹晥㌶㍡㜲㑥㌳㔶ㄴ摦㉦㜳㐳摤搶晣攴ㄵ敤㘶㜳捥捣㘱扣㑢捣搶昶㤵昳㡣㑣愳戹㜵㠱挴敡ㄳつ摢ㄵ㤸愷戴㘴㤷戶㑤㙣㘹㙥㙦㙤㘹㉣㙣ㄹ㥦㕢㘶攰ㅢ㜰㙥㔶㑢捥挴ㄷ搸㑡㍥捡㐴㔹㐵㠵㄰㘵扢晢㝤㡢㘴摣戶搱㜲㐳戸㌶昱㈰㙣昳㙤ぢ愷摤攸戹㔸㍢慣㐵愳挹㌹㔹㍥扣㥢㘰㌲㉥挳散㔶㕡攸㕡㈷ㅥㄴ愲㝡搷搲㙡㌹㐶㘷换晤晦ㄵ㤷㤷昷戳搷㝥昲㌲ㅣ㈵㤸㘶㌴攷ㅡ捤搶㉥て㘹〹㡥㐸晦ㄳ㡡慡㍤昱㙡㉥㐹慦ㄲち戱㐲慣慣㕡摥㤰㙢㕦愴㉤㌲ㅢㄶ㉥攲挷㌶ㅣ昶慡慥㈶摡愲㠷晥〲㑣晡㘶ㄶ㉦愲〸〴捡戴㤷㈸搲〲晡㥦慤㝡搵㔰晣摦昳攳て攵昰搲攵昱づㅣ㥣㙡慢㙡㥡搲搲摡㔶㔱攱户㤶搳㡣戶㐵敤㥣㥥㕤㌷㌲摥换㉣晥㠲愲㙡㌸㡡㙥て㙦搴㐰㔴挹愳㌸㝤㥢㈶㤹㜹〳挷捥攴慢㕢ㄸ㔵㑤搶攱㤸㐹㘶㕢㔶攷㜱㥢㕡扣㔶㔶㘸㔸挲㡢扦㑦ㄳ㘷扦戹愲㝤㤲搱㙥昴㙡挲ㄱ㈰㙣㈵ㅤ愲㤱搲换㕡愲㘷㕦㘹㔳摥〱扢㠶〸㐱戹攸㡡搲㕢ㅡ慣㐸㜸攱攰昵㔲㔶㘱㤷㕤慦〴挶扥㈳㔶㐲昳㑥昴挲㈳㌹㌸挰㤴㥢㙡㌶捦㕢戹挴㙣愳扣㕡敢ㄲ愵昷攵挵㘰㜳戲㤹昹敤つ㡤㙤愳㌱搲愹慤㉤㑢㤷晣㌷攳㌰㤶晥ちち昵愸摡ㄹ戳昸㤷慦ㄳ㜰㤵昵㕡挶㙤㔳㕦㕦㔶捤㘸戴攸挳㔸㜰戶㈲搸捦昸㑦㍥昴㌷昰㕦愰慢戶慡ㄱ㔰昴攴愸㔷ㄵ昴㝤㥡㐰㘸㕥慢㈹㡦攳㔵换ち㘸昷㙤㍡戰愵㜵㜱愶愵㘵㌱攷搳ㄶ戲搶戶挸㌴摢㜹㙣慣户㝤㉣㔰ㅥ昳ㄳ愲愲愲攰愰㤶敢㈰摡㑥㠸慦扤㠳愲敦昸挶挶挱㉡㘲㥢昶㉥㑣ㄵ㌸㑡愷㜵㜰〰戵ㄳ㘶つ摥㌵扣摢攸ㄵ㡤㙤㉢挴づ㔸㘳ㅥ㕦扡敦挶㘵昷扣㌶㈰㕡㝢晤晡挷㥥戸攷攱ㄳ㕥ㄴ〳敤㠶愲㈳㕦扢㈲挶㄰㍣昵扦愲㄰摢㐱挶㍤〹㤶ぢㅦ晡㠷愸敢ㅦ戱昸ㄸ〵昶〷㤲㌰㜶〷㥦㕡㔵戱ㅢ晥攷㉥㐱晦㡣挵攷㈸挴㐸ㄴ㝣㐱敡㕦愰㔰てㄱ㐴㝣㙥㘷戹慤㜶㠷戹㜸㕢㝤つ㙢㐰敦愲㑤㡣㠲㠲摢㑢㈷ㅦ㥤㐴㜴搲㄰ㅡ〲晢〲愸戲ㅢ㡡㡥扣敤〹㌷〹攰〷晡㔷㐰收て攰㈷昶㐱㌰㍡㘷㤹ぢ㐰戹㔵ㄵ㈱戴㐹〰ㄵ㌰攸㍣ㅦ㈱㈲㌰㐹〰㔵愸愹㠷昸敥㈷ㄷ㠰㌰捣挵〰㜴挶搴扢㘸ㄳ㔱昸昹〱昸ㄲ挱㝤〱㝣㘱㌷ㄴㅤ〷㑣㈰搲㄰㡥㘲㉢づ昹㌳挸晣〱昴㐷戳㍥㠰挵搶㈸㕣〰戶戵慡㈲㠹㈰ㄲ挰㜶ㄴ㙤㡦㐲愴㘱㤲〰〶愲愶ㅥ攲㍤㌷㠰ㄴ捣挵〰㜶㘲㑣扤㡢㌶戱ㄷ晣晣〰扣㕡ち挰㉢㜶㐳搱㐱挹㌱㠸㌴㠴愳搸㤵㐳㝥戹㈴㠰摤搱慣㡦㘴㌱ち㠵ぢ挰㘸慢㉡昶㐵㄰〹㘰㑦㡡㐲㈸挴㌸㤸㈴㠰㌰㙡敡㈱㥥㜵〳ㄸぢ㜳㌱㠰㌸㘳敡㕤戴㠹昱昰昳〳戰愹ㄴ㠰㡤㜶㐳搱㈱搲㐹㠸㌴㠴愳搸ㄷ㥤㡡㠷㑢〲ㄸ㠷㘶㝤㍣㡢〹㈸㕣〰㈶㔹㔵㌱ㄹ㐱㈴㠰挹ㄴ㑤㐱㈱㜸㜴㔴〲㤸㡡㥡㝡㠸扢摤〰愶挰㕣っ㘰〶㘳敡㕤戴㠹㘹昰昳〳㜰㑢㈹〰㌷摢つ㐵㠷㘷㘷㈰搲㄰㡥㘲ㅥ㠷㝣㘳㐹〰〷愰㔹㍦㤰挵㐱㈸㕣〰づ戱慡㘲㈶㠲㐸〰㠷㔲戴〰㠵㤸つ㤳〴㜰ㄸ㙡敡㈱慥㜶〳㤸〵㜳㌱〰㠳㌱昵㉥摡挴ㅣ昸昹〱戸愸ㄴ㠰ぢ敤㠶愲愳挵㜳ㄱ㘹〸㐷㜱㈴㠷㝣㐱㐹〰㡤㘸搶㥢㔸㌴愳㜰〱㔸㘲㔵㐵ㅤ㠲㐸〰㐷㔱搴㡡㐲捣㠷㐹〲㘸㐳㑤㍤挴ㄹ㙥〰昳㘰㉥〶戰㥣㌱昵㉥摡挴〱昰昳〳㜰㜲㈹〰㈷搹つ㐵㐷慡て㐶愴㈱ㅣ挵㠹ㅣ昲〹㈵〱㥣㡣㘶㝤ㄵ㡢搵㈸㕣〰㑥戵慡攲㄰〴㤱〰㑥愳攸㔷㈸挴〲㤸㈴㠰搳㔱㔳て戱捣つ攰㔰㤸㡢〱㥣挹㤸㝡ㄷ㙤攲㌰昸昹〱㘸㉣〵㘰戱摤㔰㜴㤴晣〸㐴ㅡ挲㔱晣㥡㐳㙥㈸〹攰㈲㌴敢ㄷ戳戸〴㠵ぢ挰㘵㔶㔵ㄸ〸㈲〱㕣㑥搱㙦㔰㠸㉣㑣ㄲ挰ㄵ愸愹㠷㌸挲つ㈰〳㜳㌱㠰昵搰〷昴㉥摡㐴づ㝥㝥〰づ㈸〵㘰扥摤㔰㜴捣㥥㐷摥㠷㜰ㄴ㌷㜱挸㜵㈵〱摣㠲㘶晤㔶ㄶ户愱㜰〱昸扤㔵ㄵ㡢㄰㐴〲戸㠳愲つ㈸挴㤱㌰㐹〰㜷愲愶ㅥ㘲扡ㅢ㐰〳捣挵〰敥㘱㑣扤㡢㌶戱ㄸ㝥㝥〰挶㤵〲㌰搶㙥㈸㍡㠷搰㡣㐸㐳㌸㡡㐷㌸攴㌱㈵〱㙣㐲戳晥㈸㡢挷㔰戸〰㍣㘱㔵㐵ぢ㠲㐸〰㝦愴攸㐹ㄴ攲㈸㤸㈴㠰愷㔰㔳てㄱ㜳〳㔸〲㜳㌱㠰攷ㄸ㔳敦愲㑤戴挲捦て挰敥愵〰散㘶㌷ㄴ㥤搱㔸㡡㐸㐳㌸㡡扦㜰挸扢㤴〴昰㉡㥡昵搷㔸扣㡥挲〵攰㑤慢㉡㤶㈱㠸〴昰ㄶ㐵㙦愳㄰㉢㘰㤲〰摥㐱㑤㍤挴㡥㙥〰换㘱㉥〶昰㍥㘳敡㕤戴㠹㤵昰昳〳搰扦ㄴ㠰㝥㜶㐳搱㐹㤶㘳ㄱ㘹〸㐷昱㌹㠷扣㘵㐹〰㕦愲㔹晦㡡挵摦㔰戸〰㝣㘳㔵挵㜱〸㈲〱晣㥤愲㝦愰㄰㈷挰㈴〱㝣㡢㥡㝡㠸㙡㌷㠰攳㘱㉥〶昰㍤㘳敡㕤戴㠹ㄳ攱攷〷攰愷ㅦ㑢㝣ㄴ晥搱㙥㈸㍡挱戳ち㤱㠶㜰ㄴ㤵攵ㄸ昲昷㤰昹㝦ㄴ搶搰慣昷㘲㔱㡤挲〵㈰㘰㔵挵㙡〴ㄹ捡㐰扤㈹敡㠳㐲㥣㡡慡〴搰ㄷ㌵昵㄰㝦㐳ㅦ捥㤷愱㔳㘰㉥〶戰㈵昴〱扤㡢㌶挱㜳㐸㝥〰㍥㉣〵攰〳扢愱攸㜴搳ㅡ㐴㤲〰戶攷㤰摦㉦〹㘰〷㌴敢㠳㔸散挸搱㜵㝥ㅢㅣ㙣㔵挵㕡〴ㅡ捡搵ㄹ㐲搱㔰ㄴ攲㑣㔴㈵㠰㘱愸愹㠷㜸摤つ攰っ㤸㡢〱散〲㝤㐰敦愲㑤㥣〵㍦㍦〰㉦㤴〲昰扣摤㔰㜴昶敢㕣㐴㤲〰㐲ㅣ昲㜳㈵〱㐴搰慣㐷㔹挴㌸扡㑥〰〹慢㉡捥㐳愰愱㕣㥤㈴㐵㈹ㄴ㘲ㅤ慡ㄲ㐰ㅡ㌵昵㄰㡦戹〱㥣て㜳㌱㠰㌱搰〷昴㉥摡挴〵昰昳〳㜰㝦㈹〰昷搹つ㐵㘷攳㉥㐲㈴〹㘰ち㠷㝣㑦㐹〰搳搰慣搷戲㤸捥搱㜵〲㤸㘹㔵挵挵〸㌴㤴慢㌳㡢愲搹㈸挴愵愸㑡〰㜳㔰㔳て㜱㥢ㅢ挰㈵㌰ㄷ〳愸㠳㍥愰㜷搱㈶㉥㠳㥦ㅦ㠰敢㑡〱戸搶㙥㈸㍡㌹㜸〵㈲㐹〰ぢ㌸攴昵㈵〱ㅣ㡥㘶扤㥥挵ㄱㅣ㕤㈷㠰㡣㔵ㄵ㔷㈲搰㔰㍣昵㉣㐵㌹ㄴ攲㙡㔴㈵〰ㄳ㌵昵㄰㤷戸〱㕣〵㜳㌱㠰〶攸〳㝡ㄷ㙤㘲㍤晣晣〰㥣㔳ち挰搹㜶㐳搱挹捡敢㄰㐹〲㘸攵㤰捦㉣〹愰ㅤ捤晡㔲ㄶ换㌸扡㑥〰㉢慣慡攰㔹换愱㕣㥤㤵ㄴㅤ㡤㐲晣づ㔵〹攰ㄸ搴搴㐳慣㜶〳昸㉤捣挵〰㑥㠰㍥愰㜷搱㈶㙥㠰㥦ㅦ㠰愳㑢〱㔸㘹㌷ㄴ㥤㍢扤ㄹ㤱㈴㠰㕦㜱挸换㑢〲㔸㠳㘶㝤㉤㡢㌳㌸扡㑥〰㘷㔹㔵㜱ぢ〲つ攵敡㥣㑤搱㌹㈸挴㙤愸㑡〰攷愲愶ㅥ愲搹つ攰㔶㤸㡢〱㕣〰㝤㐰敦愲㑤摣づ㍦㍦〰戹㔲〰戲㜶㐳搱㤹摣つ㠸㈴〱晣㠶㐳㌶㑡〲戸ㄲ捤晡㔵㉣慥收攸㍡〱㕣㘳㔵挵㥤〸㌴㤴慢㜳㉤㐵搷愱㄰㜷愱㉡〱㕣㡦㥡㝡㠸㠳摣〰晥〰㜳㌱㠰ㅢ愱て攸㕤戴㠹扢攱攷〷㘰㜶㈹〰戳散㠶愲昳捡昷㈱㤲〴戰㠱㐳㥥㔱ㄲ挰ㅦ搰慣摦挵攲㙥㡥慥ㄳ挰扤㔶㔵摣㡦㐰㐳戹㍡昷㔱㜴㍦ち昱㈰慡ㄲ挰〳愸愹㠷㤸攰〶昰〰捣挵〰ㅥ㠶㍥愰㜷搱㈶ㅥ㠲㥦ㅦ㠰㔴㈹〰㐹扢愱攸㌴昷㈳㠸㈴〱㍣挹㈱挷㑢〲㜸ㅡ捤晡㌳㉣㥥㐵攱〲昰㈷慢㉡㌶㈲搰㔰慥捥昳ㄴ扤㠰㐲㍣㡡慡〴戰ㄹ㌵昵㄰愳摣〰㌶挱㕣っ攰㘵攸〳㝡ㄷ㙤攲㌱昸昹〱ㄸ㕡ち挰㄰扢愱攸愴晢ㅦㄱ㐹〲㜸㥢㐳摥愹㈴㠰㜷搱慣㜷戰㜸㡦愳敢㥣〱㝦戵慡攲㐹〴ㅡ捡搵昹㠰愲て㔱㠸愷㔱㤵〰㍥㐲㑤㍤挴搶㙥〰㑦挱㕣っ攰㌳攸〳㝡ㄷ㙤攲ㄹ昸昹〱攸㔳ち㐰㙦扢挱㥢〴㔰昵㈷㐴敡挱挹摢摥ㅣ㜰晥㠰〶㜳㌹捦㌶㙤㤱㐷㝡昳挴愵㙤敤㉤昲搴㔸摦晣愴㤶搹㉤敤㤳ㅡ摡㤶㌴ㅡ㉢晢攵敤㠵〳ㄷ㤹捤㌸㜱摤㡡昳搷ㅥ㕢换㤲㈵㘶㑥捦搷戵㉣㙤捤㥡戵㤳晥ㄷ㑥㙣㘳晤戰改攴㌹敤㜲㠱挷扦㜷慥ㄶ㈱〴㘶〹ㅥ㘵㔵㉦㈰愰昷㤴㥢㑣戲㜶㥤ㅥ㤷㡢㐱〸㙢㍡㠹捥㙢㘸㙦㌴㝢攷攵愹㘹戹㕣㥤〷㐵㘴〳攴㝡攵攷㉤挲愹愸㐹㝤昳㔳㕢ㅢ㜲㡤つ捤㈶㌷㐶㝦㑢㍡搳㕣㠸㌳晦晢戵戴㌵㌰㥦扤㙦㝥㕥慢搱摣戶㠴㈷㌱戳㉢户㉡愸挹戳㥤㔵昹〹つ捤㙤攸㐶㙥㐵㉥搷攴敢ㄶ戵㉣挷㑦㉢㤶㌶㌵㑦㌵㤶戴晤㑦㙣ㄵ挱捤㈲ㅦ㜲搳㠸㜲㔱㕥㉥慡换慢晦摤敤愳晤〳慦戱㝥㔶㌶攳㘰捣搳昶搶㠶捣㔲〲㤳㝤㐴㔰㔶戲㤰摢戰慣㙡㌳㤶扣愷㉢㕤㥢搰㤳㙢挰戱ㄶ晣㘴挰昷戴户昳㝢㤵㐱㤰敢摦㘲㌸㝤晥㠹㘲晡搴昹戵㥤㔹㌸晦搱㡦㍦慡㕥㐴攴㕦㥣昴㌰〰攲㉤慣㈹挴㐴〸捥㈸扣㌲㌱ㄳ㔸昳㑥换㐰㕥㙡㌸㐳户攸㕣㥣㠲昳收㝤昲㌳㡤㡣搹㠸搳晤㑤㐶晢ㄶ㔶㠵㜹ㄷ昸㜱㐰㥢摤㌶戱愵愹挹攰㤴攳㑦ㅣ敡戲㐶愳㔹㥤ㅦ扦戴扤㘵㔶㐳戳㥥㐷㈱攷愵㙤㌲㔶挰㘴慣戰㑥捣攷攷㌲つ㐸㉥㌳㔶换㐲愳戵愱㝤㔱㔳㐳戶㥡ㄵ愶敡晣㑦捣㔵扣昸㉢〱㔳㍤搴扥挴㝢愶摦㍡摦㡥捤㍤ㅡ挹㌱㐴挷捤㡦ㄹ㕤㉥㌴晣ㄳ晦㘶㤶〸㜶㍣昲つ㐵晦づ搱慡昰㠴挱㝥昱㝣㈹㑦挵挲昲攵〹戰挸㥤㤳昸㌳〵㜸敡摦㐳捡〵㍥㉢㕦㐶搱㘵ち㐱㉦〸〲㌳㕢㡣摣ㄴ㈳㡢㥦㉢昵戲㝦慣㔴㡤㑤换㕤㑤㙢㤰㐹ㅤㄳ㤱㈷㠴晣愳㘵つ㌹戳戵㥡㠶㍡晣ㄸ慢㤲改㈰㥡戵つ㜱㝡扢愲慣慡慡㜷戵㕦㕦戵㉡搶㜰晢㔴戹晢挷㕥戵㐵昱㍦摤㍦㌵㤶㙢ㅢ〸㔴愰搴㝦挰戲晥㈳搷改㉦愸㜲㝤㍣㠲㥦㈸昸ㄹ㐵搵㉢㘸昴㙥㥢挲晣ち㘴㘱攸㄰㔵捡㥦昹㌰昳愳ㅡ㔹ㄲ㌲㘵愴㑡慥㐸㙦㔷慡㠷㘶㘵㜹㔴慢摦づ㘹㜵㤸攵㘶㉥㘰敤㕦㤹㔲挲捤㔱㕥㕥㠹㑤慤㜹搳攴㡡扡㐵戰愶㍡㔳收㠰㠸ㅤ㌱〴㡤ㄹ㠲扤昹㘲㐱晣㝡晥㜰收㈵㔸㜱㉥晢㘷晣㈷ㅦ㠱㠰㕥㑥〲〱昱〶㑡戵攲㕢搱ㄲ攰㔶搳㠱ㅣ挷扤㔰㠸扦愲捡户㝦㉣慡㌷㉢昱㈱㙡㝣挳挲搱㍣戰㤱て捦捥㔰㝣〴㉢㜷㠸扡挶㈰ㅦ㘳㠹晢ㄹ㘷摥㔵挳摡晤扣晢㤴ㅥ㜸敡晣攱㥤㥡㜷攲㌳㔸搴㤰搹扤扤㌱戹㐹昵摥ㄴ㝥敥㉦攸㐳㐱㕦ち扥㠰㠰ㅢ㔴摢〲㌵〷ㄴ㝦㥤攳〳㉡〸つ㐰㝤敤ち敡〲戵㈵㠳㙥挵愰㍦㐰攰〵昵ㄳ㙣摤㠰攲㌶㤱愰晡㌳〸搷戲〰搴搶戰㜶て慡ㅣ㙥ㄲ搴㌶㌲㠸㔵ㄱ㑣㍤昰〱戵㉤㌴晡㜶ㄴ㌲㉤挱㐷戰㍤〵〳㈹㘰愶㠲〴戵〳㙡づ㈸晥愶挸〷搴㡥搰〰ㄴ戳ㄵ㔴㔰ㄷ愸㥤ㄸ㜴㌰㠳㌲戳挰ぢ㡡改〴ㄲ㤴㌶〴㤲㕦晡㤶㉢㤸㠰㈰攱つ㘵㘰㘶㈲ㄴ挰ㅢづ㙢昷昰㤸戱㠰㍦晣戲㡣㐱戰㈰㥦㑣㕢㔰慢攱㥡㘵㍢㐳愳敦㐲㈱㔳ㅡ㝣〴扢㔲戰ㅢ〵捣㜲㤰昰㜶㐷捤㠱挷ㅦ㐷昹挰ㅢ〵つ攰敤攴ち摡㠷ㄶ敢攵戸〷㠳㡥㘶㔰㘶㈵㜸攱㌱ㄵ愱㥢㔹挶㐴〵〹㉡挴㈰捣㔸㈸〰ㄵ㠱戵㝢㔰捣㙣挰ㅦづ㜵㌲㠸〲挵昴〶ㅦづ㌱㘸昴㌸㠵㑣㝤昰ㄱ㈴㈸㐸㔲挰㙣〸〹㉡㠵㥡〳㡡㍦改昲〱戵ㄷ㌴〰挵㡣〸ㄵ搴㌵换昶㘶搰㝤ㄸ㤴搹ぢ㕥㔰攳㘰戳㘶搹ㄸ㐸㝥昱㉣ㅢて㌷〹㙦㕦〶㥥㠰㕡〱扣㜱戰㜶て㡦㔹ㄱ昸㐳捡〴㠳㈸㜸㑣㡤㔰慢攱㥡㘵ㄳ愰搱㈷㔲挸戴〹ㅦ挱㈴ち㈶㔳挰㑣ち〹㙦ち㙡づ㍣晥ㄴ捤〷摥㌴㘸〰㡦搹ㄴ㉡愸ぢ㕥㉤㠳㑥㘷㔰㘶㍥㜸攱㌱摤愱㥢㔹挶㘴〸〹㙡㈶㠳㌰㉢愲〰搴㙣㔸扢〷挵散〹晣攱㌷㙤っ愲㐰㌱㠵㐲つ搹〵㙡㍦㘸昴晤㈹㘴㝡㠵㡦㘰㉥〵㜵ㄴ㌰攳㐲㠲㥡㠷㥡〳㡡扦愰昳〱㜵〰㌴〰㘵戸㠲扡㐰ㅤ挸愰〷㌱㈸㌳㈴扣愰㤸ㄶ㘱㠱攲㉣㤳㡦〸㑡搷㔷〵挱愴〹〹敡㄰〶㘱昶㐴〱愸〵戰㜶て㡡㔹ㄶ昸挳㑦摥ㄸ〴ぢ昲挹㔴ぢㅦづ㠷㐳愳搷㔳挸㌴っㅦ挱ㄱㄴㄸㄴ㌰㌳㐳㠲捡愰收㠰攲慦晣㝣㐰攵愰〱㈸㘶㘷愸愰㉥㔰㈶㠳收ㄹ昴㐴〸扣愰㑥㠶慤ㅢ㔰㑣慥㤰愰ㄶ㌱〸戳㉣ち㐰ㅤ〹㙢昷愰㤸㡤㠱㍦晣㙥㡥㐱ㄴ㈸愶㘴愸㈱扢㘶㔴㈳㌴㝡ㄳ㠵㑣搷昰ㄱ㌴㔳搰㐲〱㌳㌸㈴愸㈵愸㌹愰昸㑢㐴ㅦ㔰慤搰〰ㄴ戳㌸㔴㔰ㄷ愸㌶〶攵㐵〹〴㌳㉥扣愰㤸㘶㘱㠱㉡昹㜹㡢㐹ㄸㄲ搴㌲〶㘱㌶㐶〱愸ㄵ戰㜶て㡡㔹ㅢ昸挳㌱㝡〶㔱愰㤸扡愱㠶散〲㜵㌴㌴晡㌱ㄴ㌲慤挳㐷㜰㉣〵挷㔱㜰〵〴ㄲ搴昱愸㌹愰昸晢㐹ㅦ㔰㈷㐲〳㔰捣昶㔰㐱㕤愰㑥㘲搰㤳ㄹ㤴㤹ㄹ㕥㔰㑣挷攸〶ㄴ㤳㌵㈴愸搵っ挲慣㡤〲㔰愷挲摡㍤㈸㘶㜷攰て㍦搸㘳㄰〵㡡㈹ㅥ㙡挸㉥㔰扦㠲㐶㍦㥤㐲愶㝦昸〸搶㔰戰㤶〲㘶㠴㐸㔰㘷愰收〲攵扢㡦㍡ぢㅡ㠰㘲㔶㠸ち敡〲㜵㌶㠳㥥挳愰捣攰昰㠲㘲摡㐶㌷愰㤸搴㈱㐱㥤挷㈰捣敥㈸〰戵づ搶敥㐱㌱ぢ〴㝦昸搹ㅦ㠳㈸㔰㑣〵㔱㐳㜶㠱晡㌵㌴晡㠵ㄴ㌲㑤挴㐷㜰ㄱ〵ㄷ㔳挰捣ㄱ〹敡ㄲ搴ㅣ㔰晣戵慡捦㡣扡っㅡ㠰㘲昶㠸ち敡〲㜵㌹㠳晥㠶㐱㤹改攱〵挵昴㡥㙥㐰㌱昹㐳㠲扡㤲㐱㤸〵㔲〰敡㙡㔸扢〷挵㙣ㄱ晣攱挷㠳っ愲㐰扤㠵㈵㌵㘴ㄷ愸㙢愰搱慦愵昰㙤㝦挱㜵ㄴ㕣㑦挱㍢㄰㐸㔰扦㐵捤〱挵ㅦ摡晡㠰扡〱ㅡ㠰㘲㤶㠹敡搵〵敡㐶〶扤㠹㐱㤹ㄱ攲〵挵㌴㄰ぢ㔴挹㜷㍤㈶㠹㐸㔰户㌰〸戳㐵ち㐰摤〶㙢昷愰㤸㔵㠲㍦晣〰㤱㐱ㄴ㈸愶㤶愸㈱扢㐰晤ㅥㅡ晤づち㤹㜶攲㈳搸㐰挱㥤ㄴ㌰ㄳ㐵㠲晡〳㙡づ㈸晥ㄸ搸〷搴摤搰〰ㄴ戳㔱㔴㔰ㄷ愸㝢ㄸ昴㕥〶慤挴㔸扣愰㤸㉥搲捤㡣㘲㌲㠹〴㜵㍦㠳㌰慢愴〰搴㠳戰㜶て㡡搹㈷ㄸㅦ㝥挴挸㈰ちㄴ㔳㔰搴㤰戱愸扥㍣晦ㅦ㌴晡挳ㄴ㌲㍤挵㐷昰〸〵ㅢ㈹㘰挶㡡〴戵〹㌵〷ㄴ㝦挲散〳敡㌱㘸〰㡡㔹㉢㉡愸ぢ搴攳っ晡〴㠳㌲挳挴ぢ㡡㘹㈵摤捣㈸㈶㥤㐸㔰㑦㌲〸戳㑦ち㐰㍤つ㙢昷愰㤸愵㈲㐱㍤挳㈰ち搴㄰㔸搵㤰戱愸㐰㍤ぢ㡤晥ㅣ㠵㑣㘳昱ㄱ晣㠹㠲攷㈹㘰㘶㡢〴昵〲㙡づ㈸晥昲摡〷搴㡢搰〰ㄴ戳㕢㔴㔰ㄷ愸㤷ㄸ昴捦っ捡㑣ㄴ㉦㈸愶㥦㜴㌳愳㤸㥣㈲㐱晤㠵㐱㤸愵㔲〰敡㔵㔸扢〷㤵㠰㥢〴昵ㅡ㠳㈸㔰㑣㘹㔱㐳挶愲〲昵㍡㌴晡ㅢㄴ愶晣〵㙦㔲昰ㄶ〵捣㠰㤱愰摥㐶慤ㄳ㤴晦㍥敡㕤㘸〰㡡㔹㌰慡㔷ㄷ愸づ〶㝤㡦㐱㤹戱攲〵挵㌴㤵㙥㐰㌱㠹㐵㠲晡㉢㠳㌰㥢愵〰搴㠷戰㜶て㡡㔹㉦ㄲ搴㐷っ愲㐰㌱昵㐵つㄹ㡢ち搴挷搰攸㥦㔰挸戴ㄸㅦ挱愷ㄴ㝣㐶〱㌳㘵㈴愸捦㔱㜳㠱㡡晡捤愸㉦愱〱㈸㘶换愸愰㉥㔰㕦㌱攸摦ㄸ㤴㤹㉤㕥㔰㑣㘷改〶ㄴ㤳㕤㈴愸㙦ㄸ攴〸搴ち㐰晤〳搶敥㐱㌱㍢㐶㠲晡㤶㐱ㄴ㈸愶挸愸㈱㘳㔱㠱晡㈷㌴晡扦㈸捣昹ぢ扥愳攰㝢ち㑣〸㈴愸ㅦ㔰㜳㐰昱〷晡㍥㉦扤㥦愰〱㈸㘶搵愸㕥㕤愰㝥㘶搰㌲ㅣ慡ㄷ捣㠰昱㠲㘲摡㑢㌷愰㤸ㄴ㈳㐱攱㘸㙥㤹㔸㠶㕡〱㈸晣㍡昶ㄷ㠰㕡〱㌷〹慡㡡㐱ㄴ㈸愶搲愸㈱㘳㔱㠱搲愰搱㝢㔱挸㌴ㅢㅦ㐱㌵〵扣㡥㤹㘰收㡤〴ㄵ㐰捤〱挵敢ち昸㠰敡〳つ㐰㌱晢㐶〵㜵㠱敡换愰㕢㌰㈸㌳㘵扣愰㤸ㅥ搳つ㈸㈶捦㐸㔰㐱〶㘱ㄶ㑤〱愸慤㘰敤㝥㐶㌱摢㐶㠲敡挷㈰ちㄴ㔳㙥搴㤰戱愸㐰昵㠷㐶ㅦ㐰㈱搳㜱㝣〴㕢㔳戰つ〵捣搰㤱愰戶㐵捤〱挵慢㈱昸㠰摡ㅥㅡ㠰㘲㤶㡥ち敡〲㌵㤰㐱㜷㘰㔰㘶搴㜸㐱㕤〹㕢㌷愰慥㠲㐴㠲摡㤱㐱㤸㙤㔳〰㙡㌰慣摤㠳㘲㔶㡥〴㌵㠴㐱ㄴ愸㙢㘱㔵㐳挶愲〲㌵ㄴㅡ㝤ㄸ㠵㑣摢昱ㄱっ愷㘰〴〵捣攴㤱愰㜶㐶捤〱挵㙢㌸昸㠰摡ㄵㅡ㠰㘲㌶㡦ち敡〲戵ㅢ㠳敥捥愰捣扣昱㠲晡〳㙣摤㠰㘲㌲㡥〴㌵㡡㐱敥㐶慤〰搴㘸㔸扢〷挵散ㅤ〹㙡㑦〶㔱愰㤸挲愳㠶㡣㐵〵㉡〴㡤ㅥ愶㤰改㍤㍥㠲〸〵㔱ち㤸昱㈳㐱挵㔰㜳㐰昱搲ㄳ㍥愰ㄲ搰〰搴挳慥愰㉥㔰㐹〶㑤㌱㈸㌳㜴扣愰㤸㤶搳つ㈸㈶敤㐸㔰㝢㌱〸戳㜷ち㐰敤〳㙢昷愰㤸攵㈳㐱㡤㘱㄰〵㡡愹㍥㍥ㅣ昶㠵㐶ㅦ㑢㈱搳㠰㝣〴攳㈸ㄸ㑦〱㌳㠳㈴愸〹愸㌹愰㜸挱っㅦ㔰㤳愰〱㈸㘶〷愹愰㉥㔰㤳ㄹ㜴ち㠳扥つ㠱ㄷㄴ搳㜷扡〱挵攴ㅥ〹㙡ㅡ㠳㌰换愷〰搴㜴㔸扢〷挵㙣㈰〹㙡〶㠳㈸㔰㑣〹㔲㐳挶愲㥡㔱㌳愱搱㘷㔱挸㜴㈱ㅦ挱㙣ち收㔰挰っ㈲〹㙡㍦搴ㅣ㔰扣搰㠷て愸戹搰〰ㄴ戳㠸㔴㔰ㄷ愸㍡〶㥤挷愰捣㌹㤰㠳㥤捦㥡㍤搸㉡㥥㌷昶㥥づ㉤㍡㔵㉤㝢挸昳愴㜵㕤晢捡㐶㈴ち㜰㤱愷㐷慤㈵㥥攸つ㐸ㅢ㑥摡戶戴攲㘴㔴愵昷㥡〵㡥敦㜳攸戸㜷㝦捦昵㈰愴ㅢ㕢㜸㑥扣敡㠶敦㡢慦㜹攰昸㜳攰㥤㍦づ愷てㅦ摡㠱ㄸ㘲晦㔹つ搹搶㤶戶㤶㝣晢攰㍡㈴挱っ收昵㌵昲㘵㘵愱昱㔵扦㐵㐴摦㍥戹㘲㤵捤扣㔶攳㌲晥摥㍣戰戸戹㘵㜹戳ㅣ㑤㔵ㅢ㉦㌳㈲㜹昵敡挵㙥〲散㠷㡦㘱㠰ㄷ攴昹㜳㍡敢〷愳散㕢ㄱ攴〹㘸晣㤵㘹㠷愰㍥㘲攲㠴㠹㜳敢㐳昹㔸㈲ㄷ㌵ㄳ㠹㜸㈸ㄳ㡢㠶㌲愹㐴㌲㤵㌳㡣㔸㍥㥢て㠷愲搱㠴㜶愸㈳㌵㐲㤱㝣㈴㘲㠶ㄳ㐶㈲ㅦ换愴昲㐶㈸ㄱ㑥㐷㔳㤹㐴㌶ㄳ㡦收ㄲ愱㈰㑦㙤㌳扣扥〰㍥晡㘱㈸㠲㍣愳㉤㑤㠷搳㔴㑦ㄳ捦㙦ㄷ慡慡捡昱愱攷㤷㥥㜶㐶㠸㌲㤱ㄱ㔹㤱ㄳ㘶㘵慦㕥㘲㠴攷〲ㅡ㐵愷慢㥤㉢㄰㘸ㅡ捦㔶㔷晤〶㤸㝦㤹㔳攱㔶愴㌳㍦扡改㔹慥㑡づ㐵㈰㔸〱〳〷愴㤹㈸户㥡㌸愱ㅥ扦㡣㔷扦㤵攷捣搳昲戰昷㠱㕤㥥㤲挷㌵㍣摢戴㠵戰㙣〹㑢攱㌵㌹戵㐵㌰㙦〱戳㉢㙤㈷㔸㘹㐷搷㍢搸敤㔰ㄶ㡢㈱搳㠷㘰㐹㘸㘸㤴ㅢ扥〹㈶㉥挸㘷㌵慣㝣戱㠸昳戰㤶㥣愲㘸挰慦㐶㈱攱ㄴㄳ攷挰挲㘹㔶㌸㑤㜴搵捦㔱搰㘱㥡〴㔰攷ㄶ搲㕡㔱户愶㐹㉥㥤㌷㈲搹㐴㍡㤳㡢收㘲搹㑣㉥㤵换㘷愲昹㕣㍣ㄲ㑥㠷戳㐶㍡慥戵㌹搲㐸っ㤲㔸㉥㥣挰㈵ㅣ㘳昱㐸摡㐸愶㐲㘹㕣㌷㉢㤳㌵㤲搹㑣㈴ㄲ散㙤㠷搷摢攱愳㉦㐵ㄱ散愳㑣㥤搳愴慦㌲㌹㉡ㄱ愴〹㑦㜱㉡㔶㠱㥢ㄱ换㌸㈶捣㈸挷愲〸〴户㠴〱ぢ㘵㍡㌷㠷㑥昶㍡㜱敢㠴ㅢ摣㑡㌵㜶㔰戱ㅢ㡢㔵㙣摣ㄵ㑢愲㍦ㅡ㈵捤㔳㘰㜲㘸㙥つ慢愴㜹㌴㍡㉢愶戹〲搶㘲㥡摢愸㝥㑥㐷㈸搰摣ㄶ㜵㐹㜳つ敡㌶捤㕣㈲㘲攴㌳㈱㌳㤴㌰㘲㈱〳晦攲挹㕣㍣㤵㑥ㄸ昱㌴㉥㑣㙡㘸㙢ㅤ㘹㈴ㄱ捤攴捤㐸㌶㤶挱㘵挷ㄲ㤹㔸ち㡢愶㘹攴㐱㌴ㄷ㑢㘴㈳挱敤散昰晡ㄹ昰搱捦㐴ㄱ摣㕥㤹㍡㘹づ㔴㈶㐷㈵㜶愴〹㑦搱散愶㜹㍥愳慣㐳ㄱ〸敥㠴㐶㉣昸搳ㅣ慣ㅡ㍢愸〸戱戸㤴慥㝢㤲收㔰㠶愵改㜲㤸ㅣ㥡挳㘱㤵㌴㌳㉥㥡摡ㄵ㤰㤴摣㈷㡡㈳㝣ㄱ昳捣戹ㅣ搹㔵㈸㠱㜸㘷搴㈵攲慢㔱户㄰挷愲搹㔸ㄲ㔷㝦㌲㔲搹㕣㉣㙤㈶㔳㐶捡㑣收搲戹戴㤹㠹㘵㜲㠹㡣戶摥㤱㘲㔷ㄶち㐷㡣㜰摥㡣㤹戱㙣づㄳ㌶㡡换㜱㈶㌲㘶㌴ㄷ挱㠵愴攲㐱㥥㝦㘷㜸晤ㅡ昸攸搷愲〸敥慡㑣搷搱㜴㍤㑤扢㈹㤳愳ㄲ愳㘸挲㔳ㅣ攰㐶㝣㈳㕤㙥㐲ㄱ〸敥㠱㐶㉣㤴㘹㌷愳昴摢㝦摣〲㝢攱晥攳㔶㔸㝣昶ㅦ户挱散摤㝦㡣戶愳㕢晢㡦㈴搷攰づ挸攴昵㔳㐵㠸攳愲改㑥㤸㥣㙤ㄴ㠱㔵㙥愳改慥㙤搴戹晦㤸收扢㌹㜸㝥ㅥ㐱捡昴㝢㔰㘲㜳挴㔰㤷㥢攳㕥搴敤捤ㄱ㐹挷挲戱㜴㍥ㅥ㡦ㄹ戱㤸ㄹ㑡愷攲㌱ㄳ搳㍤㥣㑣挷昳㘶㌴愲摤攷㐸戳㤱㘸㍣㥥挹㈵攳㜸㘳㡡㠵攲〹散㜷戰㈵㐲愶ㄱ㑡攳㕡愸ㄱ㌳挸戳晣㜲㜳摣てㅦ晤〱ㄴ挱㠴㌲㜵捥昸愴㌲㌹㉡戱ㄷ㑤㜸㡡㝤摤㥢㘳㈳愳㙣㐲ㄱ〸敥㡤㐶㉣昸捦昸㝤㔴㘳〷ㄵ晢戲㜸㡡慥㘳戰㈴昶㘵㔸㥡㥥㠱挹愱㌹づ㔶㐹㌳攲愲愹㍤〷㐹改ㄹㅦ昲㐵㍣㕥㜵晥㍣㥣㠱㜸〲敡ㄲ昱ぢ愸摢㠸㤳㤸挸㤱㜴挶㐸㐵捣㔸㌲㥢㑤㤹ㄹ㕣搸㌸㥤捥愴㜳搱㘸㌲ㄲ搶㌶㍢搲㐴㉥ㅣ㌷㔳戹㜸㌸ㅢつ挵㔲昱㐴㍡ㅤ㠹㐷㈲愹㥣㤹〸㘳挷㥤捡〶㈷摡攱昵ㄷ攱愳扦㠴㈲㌸㐹㤹晥㑣搳换㌴㌱㈱㐰㙥〸㐷㈵愶搱㠴愷搸搹㡤昸㌵扡扣㡥㈲㄰慣㐵㈳ㄶ捡戴㌷㔰晡捤昸㌷㘱㉦㥣昱㙦挱攲㌳攳摦㠶搹㍢攳愷摢搱慤ㄹ㍦㤹ㅢ愴〳㌲㝤ㄲ户搱㑣㡥㡢愶昷㘱㜲戶搱㙣㔸攵㌶摡摥戵㡤㍡㘷晣戶扥㥢㠳戹〲〸㠲㡢搲愰挴收搸て㜵戹㌹㍥㐶摤摡ㅣ挹㘴㌴㘹攲㔲挹㤱〴㌶㐷㈸㘳㘴挲改㜸㉥㡣㍤㜷㌸㤷捣挷㐳㜱敤ㄳ㐷㥡㐸挵愰㌵攳㈹㕣〲㌸ㄶづ㘵搳攱㌰摥ㄸ戲㤸晥㤸昹搱㘴㌶戸扦ㅤ㕥晦ㄴ㍥晡㘷㈸㠲㜳㤵愹㜳挶㌳敤㐰㙥づ㐷㈵づ愰〹㑦戱㠵㝢㜳㝣捤㈸摦愰〸〴て㐴㈳ㄶ晣㘷晣㐱慡戱㠳㡡㤹㉣扥愷敢っ㉣㠹㐳ㄸ㤶愶ㅦ㘱㜲㘸㉥㠰㔵搲㉣㜷搳攴㡣㤷㥦㍦捡㝣㘹ㅥ愶晡ㄱ㔵㤲收攱愸㑢㥡攵愸㕢㌴挳㠹㙣㈸㤲㐹攵㜰㑤攸㐴㉣㥦㌷搲㐶㉥ㅢ捦㈵昲攱戴㤹㑤㈵㔲㘹慤挲㤱攲晡愳戸敥ㅦ慦愶㥣ぢ挷㜰㜵㙦㈳ㅣ㡦㥡戸挸㜲㌴㡦㑦戹改㙣㌶㔸㙦㠷搷㉢攱愳㔷愱〸ㅥ愱㑣㥤㤳摢㔰㈶㐷㈵㜲㌴攱㈹晥昱㥤敢昳㐷㙦㐶改㠳㈲㄰㘴晥㠱愴挹挹慤㜳㈶敢㥣扣㍡愷㙡㌰慦ㅡ㍢㐸慤㡥㐵㍦扡捥挵㤲㔸挴戰㌴つ㠰挹愱㜹㈴慣㤲收挷攸搰昹晣攱搰晣㄰搶攲捦ㅦ㡢㔵㍦摢㈱ㄴ收㘶㈳敡㤲收昶愸㕢㌴搳戹㙣㈶ㅦ捡㈵〹ㄱ晢㘳扣㌷㈶㡤㔴㈶㥥挶㉥㈱ㅥ㡢㐴愳摡㐰㐷ㅡ挵㠵㑦㤳昸㙡㄰捡㘵昰㠶ㅡ换愷㈲ㄹ㌳ㄹ挱愷㤶㔸搴挰收㐸〵㥢散昰晡づ昰搱〷愱〸㌶㉢㔳㈷㑤㈶㌰挸戹㐹㠱㤴㡡㔶㥡昰ㄴ㙦扡㘹づ㘳晢㜰ㄴ㠱㈰㤳ㄴ〰づ㠷昵挹搰㐳戳㕤㌵㜶㔰挱ぢ㕦攸㈳改㝡㌰㤶挴㌲㠶愵㘹て㤸ㅣ㥡㉢㘰㤵㌴㕦㜰搳㜴㍥ㅢ晦挹㤷收㑡搵㑦ㄸ愱㐰昳㘸搴㈵捤〸敡昶摣㑣攳㍢㤳㤱㌳昲㝣愵挷㘳㘹〳㜷㍢㐸㈷昱㤱㑥㝥扡㑢㘷戴愸㈳捤㤹㤹扣㤱㑡ㄸ挹㤰㠹㑢挸挶攲㠶ㄱ挱〴挵㠵㉡昳㤹㔸ㄸ㕢㈴㜸㡣ㅤ㕥㡦挱㐷㡦愳〸ㅥ慢㑣㥤慦昴攳㤴㠹〲㈹ㄵ㈷搲㠴愷㜸捣㑤㜳㙦戶敦㠳㈲㄰㍣〹㡤㤲愶摦㘷攳㤳㔵㘳〷愹ㄹ㉣㈶搲昵〸㉣㠹搵っ㑢搳㘴㤸ㅣ㥡愷挲㉡㘹摥敢㑢昳㙥㕦㥡捣㕦㤰㠳愸㐵㈸搰晣ㄵ敡㤲收㜴搴㉤㥡㈱㕣敢㍣㤲㐸攴搲㈹捣㑣挳㐸愴㡣〸㜶㠲㘶㍡㥢㑣㐷昲昸㔶愱捤㜰愴㜸㜷换攳换㘸㌶㥥㡣㥢戱㑣㉣㥥㐹攲敥ㄲ㜱㝣散〳攵㥣㘱收㠲愷摢攱昵㤹昰搱㘷愱〸慥㔱愶㑥㥡㙢㤵挹㔱㠹戳㘸挲㔳摣攲愶㔹挷㈸昳㔰〴㠲㑣㜷㈸㐹昳ㅣ搵搸㐱㙡㡢㔸ㅣ㑡搷㠵愴㜹ㅥ挳搲㜴ㄸ㑣づ捤㜵戰㑡㥡㔷晢搲扣搲㤷㈶㤳ㅣ攴㈰っ㠴〲捤㕦愳㉥㘹㘶㔰户㘸攲ㅢ㕢㈴㘵挴㌲愱㔴㈸ㄴ换〳㈸㜸愶昰㘹㌷㠵捦㔳戱㘴㈸愹㘵ㅤ㘹㍥㘵㠴昱挱㈱ㄴ挷㔷扡㔸㍥㤶㑥㐷つ㌸攴昳㠹㌸昶〸挹慣ㄹ扣搰づ慦攷攰愳㥢㈸㠲ㄷ㈹㔳㈷捤㡢㤵㠹〲㈹ㄵ㤷搱㠴愷昸戵㥢收㘲戶㌷愲〸〴㉦㐷㘳㐹㥡扦㔱㡤ㅤ愴搶挲愲㡤慥晣㔵㡣戸㤲㘱㘹㕡ち㤳㐳昳㙡㔸㈵捤㌵扥㌴㝦攵㑢㜳扤敡㘷㈵㐲㠱收㌵愸㑢㥡㐷愳㙥敦㌷㔳ㄱ㝣ㅣ㑤挷っ扣愱挴㐲愱慣ㄱ挳愷搷㔰㍥㡥㔷㝦づ㥦㘵㘳摡㌱㡥㌴ㄲ换㘴愲㈹㌳㠱㑦〰㘶捣㐸愵㔲㘱散㙣挳昹㔸㌲㡡敦㜳昹慣ㄱ㘴㍥〵挳敢挷挲㐷㍦づ㐵昰㍡㘵敡愴挹愴㡡㐲㤵戸㠱㈶㍣挵昱㙥㥡慢ㄸ㘵㌵㡡㐰昰㐶㌴㤶愴㜹㤳㙡散㘰摦扣㔸㠸扥㤶慥㑢戱㈴㙥㘱㔸㥡捥㠴挹愱㜹ㅢ慣㤲㘶慢㥢愶昳㉥戴挴㤷收敤慡㥦㜳ㄱち㌴㝦㡦扡愴㜹ㅥ敡ㄶ㑤㝣敡挱晣㑡收挲昸攰ㅡ㌳戲㌸戶㤰〹㈷昰㐶㠳〳〶搱㘸㈴㤶搰捥㜷愴㤱㘸㉡ㄱ㑦㈷㌲昸㡥㥣㡢昱慢㜳〶㙦敤挹㔴摡挴㐷愴㝣㈶ㅥづ㌲改㐲㜲㕡〷ㅦ晤〲ㄴ挱つ捡搴昹㉥挴捣ぢ愹愲㐰愷㔴摣㑤ㄳ㥥㈲敦愶㜹㈹摢㉦㐳ㄱ〸摥㠳㐶㐹搳敦㕤攸㕥搵搸㐱㙡挷戱㔸㑦㔷㕥捣㐴摣捦戰㌴㕤换㡥㘸攱昳㐱㔸㈵捤㐳摣㌴㥤㜷愱㠳㝣㘹㍥愴晡昹ㅤ㐲㠱收晦愱㉥㘹摥㠰扡㐵ㄳ㔷㘰て㘵ㄲ㘶㍥ㄶ捦愷㘲㤱㜴㍥㘵挶㜳㈹扣戳挴㔲愱㤴㤱㌱㑣敤㐶㐷㥡挳㡤㍢昰挸㘵㈳㘹扣㕤㈵昱㑤㈱㠶㉢㤱㐶搳攱㑣㌲㘷㐴ㄲ戹攰挳㜶㜸晤㈶昸攸㌷愳〸㍥愲㑣㥤㜳㜳愳㌲㌹㉡昱ㄸ㑤㜸㡡搹㙥㥡㜷㌰捡〶ㄴ㠱㈰㔳㌰㑡捥捤㈷㔴㘳〷愹慤㘶㜱ㅦ㕤㔷㤱摢㤳㘸㤴㌴ㅦ㠰挹愱昹㌴慣㤲收〴㌷㑤㘷㙥㡥昳愵昹っ㥣攴㈰ㅥ㐶㈸搰㝣ㄶ㜵㐹昳ㄱ搴㉤㥡戸晢〸㡥㘸㠶戲挹㕣㈴㡥慦㐴㜱㈳㤴挷㙤㍡っ㈳ㄳ㡤㤸戸ㄹ㑢㑥摢攸㐸㔳㌸っ㘶㠶戲㌸㉣㡡㉦愸㈹㑣捡㤸㤱㑥攷昰㈹㈹㘴㐶昱㕤㉡ㄱ㘴晡㠶㥣㜵㥢攰愳㍦㡡㈲昸㈷㘵敡㥣㥢捦㉢㤳愳ㄲ㉦搲㠴愷㐸戸㘹㍥挵㈸㑦愳〸〴㤹愷㔱㜲㙥晥㔹㌵㜶㄰攴㕡ㄶ㥢改扡㠶㌴晦挲戰㌴扤〴㤳㐳昳㔵㔸㈵捤摤摤㌴㥤戹戹慢㉦捤搷㔴㍦慦㈰ㄴ㘸扥㡥扡愴昹㉡敡ㄶ㑤㝣挷挴攷ㅣㅣ〱捣㠶㡤㔸㈴㥢捤㠴挳㐶㈲㤶㑢ㄹ㠶ㄹ挷㝤㜸愲摡㙢㡥㌴ㄴつㄹ昹㄰㡥ㄳ㈶愱挸㘴㌲改㑣〶㙦晢㐶ㄸ户㐹㠱㈱㤴ち㌲挷㐳搲㝣ㅤ㍥晡ㅢ㈸㠲㙦㉡㔳攷摣㝣㑢㤹ㅣ㤵㜸㤷㈶㍣挵㡥㙥㥡ㅤ㡣昲ㅥ㡡㐰戰〳㡤㈵攷收㝢慡戱㠳搴捥㘳昱〹㕤㜹捤ㄶ昱㔷㠶愵改㌳㤸ㅣ㥡ㅦ挲㉡㘹㙥攵㑢㌳攸㑢昳㈳搵捦㔷〸〵㥡ㅦ愳㉥㘹晥つ㜵㡢㘶㌴挳㈳昰㔹ㅣㅡ挱㜱㜸〳㜷〵㌲昰㥥㠲〳昷㐶㍡㤷㑦㈷愳㠶昶戵㈳つ挷㌲攱㙣㌸㘹挴〱㌲㤶㠸攰ㄳ㍥づ攰攷攳搹㜸㉡㤵㡦㘲户ㅢ晣挴づ慦㝦〳ㅦ晤敦㈸㠲㥦㉡㔳㈷捤捦㤴挹㔱㠹㉦㘹挲㔳㘸㙥㥡摦㌳捡て㈸〲挱慦搰㔸㤲收摦㔴㘳〷愹㕤捣愲㐲㐳挱ぢ挰㠸㙦ㄸ㤶愶㉡㤸ㅣ㥡晦㠰㔵搲晣敥㕦慥敦㐲捥摣晣㈷慣挵摦㠵扥㔵晤昰摥㘹愰昹㑦搴㈵捤〰敡ㄶ㑤ㅣ改ぢ挹户愱㔸㍥ㄴ换攵愳㤹㐸〲ㄴ㜱㙥㈳㠷ㄶ扣敢㘸扤ㅤ㈹扥搲㈷昰㍤〸ㅦ㍢㔳愱㔸ㄲ㕦㤹㐲㘶挴㌴ㄲ搱㔴㉥㠹て敦搱㜴昰㕦㜶㜸扤て㝣昴扥㈸㠲摦㈹㔳㈷捤敦㤵挹㔱㠹㥦㘸挲㔳㝣㡥搵㜰㡥㙣昷㘳㤴晥㈸〲挱㥦搱㔸㤲㈶㕢㘴㘳〷愹㕤挹㘲㈰㕤慦挰㤲㤰㘹㈰㌴つ㠲挹愱㔹〹扤愴昹慥㉦捤户㝤㘹㔶愹㝥㠶㈰ㄴ㘸㙡愸㑢㥡㐳㔱户㘸〲㐷㌶ㅢ㌵㈲㤱㌸㍥㍢攲㕤㈸㥤㌱㌳愹㜰ㅥ摦挶㜱㕡㈹ㄹ㡢㘸挳ㅣ㈹㘶㘱っ㥦愴㌰㙤㘳㌹㝣散捣ㄹㄹㅣ昹㑢㤹戹㕣㉡ㄲ挲昷愴㔴㤰㈹㈵昲㤵㍥ㅣ㍥晡〸ㄴ挱㙡㘵敡愴挹扣㤲㐲㤵攸㐳ㄳ㘹晥搹㑤㜳㈴愳㡣㐲ㄱ〸昶㠵〰㝦晥㐷㍤㤸㔳㈲ㅢ㈵㑤㕥㐷㐶㡦搲昵㍡搲㤴戹㈲㌴挵㘱㜲㘸㙥〵扤愴昹愴㉦捤㈷㝣㘹昶㔳晤愴ㄱち㌴晢愳㉥㘹敥㠵扡㐵ㄳ㙦㈸昹㝣ち摦㜲㜰ㄶ〵慦昴㜴〶敦敥㌸㑡㘴收㤳昸㍡㠴㙦㌸摡摥㡥㌴ㄵ㡤攵㈳㈱㈳㥢㡣㠶昰㈱㍥㤶挳㔲㈲ㄴぢ㘷攲㌸㐷㤳㑤㠷捣攰〰㍢扣扥て㝣昴㌱㈸㠲㕢㉢㔳㈷捤㙤㤴挹㔱〹㘶㤷㐸㥡て扡㘹㑥㘴㤴㐹㈸〲挱㠱㄰攰捦㥦收づ慡㔱搲攴㐵㘹昴ㄹ㜴攵㜵㙥挴㡥㘸㤴慦昴㔹㌰㌹㌴〷挳㉡㘹晥摥㤷收㙤扥㌴㤹㔶㠲㍦晣㍡〷愱㐰㤳㈹㈴㤲收㕣搴㉤㥡㜱散ㅣㄳ㌸㉣㤴攰つ戵㤲㈱摣㔰つ㌷㝦挳㘱て㌳㠵户愲㕣摥搰敡ㅣ㘹搸㐸攵昱扡捥攳敢㘴㌶ㄶ挹攴㌳愶㠹ㄳ〴㌹摣㠵㉤㠹㈳搱改㘸㜰㤸ㅤ㕥㥦〷ㅦ㝤㍥㡡攰㜰㘵敡愴㌹㐲㤹ㅣ㤵搸㤵㈶捥捤敢摣㌴て㘵㤴〵㈸〲㐱㘶愱攰捦㥦㈶戳㔳㘴愳愴㜹㈷㘵㔹扡㙥㈰捤㔱㘸㤱㌴㑤㤸ㅣ㥡捣㍡㤱㌴㉦昱愵㜹㤱㉦捤㍤㔵㍦つ〸〵㥡捣㌳㤱㌴㡦㐴摤愲ㄹ㌳㌳昱㐸ち㤳搱捣㘶昱捤㌲㤹捡㠲ㄶ㍥㉥攵㤲㌹扣搰戳㜹㙤戱㈳㑤㘵㐳㜸ㅦ㡡愷㜰㔸㉥ㅢ换攱㤶㘷改㐸挴㐸攰㔴㘲㍥㡡㙦敡㌸㈳挸っㄶ昹ㅡ㙥㠴㡦摥㠴㈲ㄸ㔱愶㑥㥡㔱㘵㜲㔴㈲㐱ㄳ㘹㥥攵愶搹挶㈸敤㈸〲挱㈴〴昸昳愷挹ㄴㄶ搹㈸㘹昲㜲㌹晡㌱㜴攵ㄵ㜸㠴㑣㑤愱改㌸㤸ㅣ㥡晢㐰㉦㘹㥥散㑢昳㐴㕦㥡㘳㔴㍦㈷㈱ㄴ㘸敥㡢扡愴㜹㌲敡ㄶ㑤摣晤㉤ㅣ挱愱昷㌸㡥〰㘳愷㤸挷㑤〹㜱〸〴户㔳㑡㘷昰挲㑥攴戴㔵㡥搴挴㠱攴っ㙥㡢㠷晢挲挵㘳搱っ扥㉥攱ㄳ㐰㉡㠲慦敢㘹㈳挲昷昴戱㜶㜸㝤㌵㝣昴㔳㔰〴挷㈹㔳㈷㑤收扡㐸收ㄴ㐸愹㤸㐴ㄳ㘹㉥㜳搳㕣换昶㌳㔰〴㠲㤳㈱挰㥦㍦捤㈹慡㔱搲摣㐸搹昹㜴㝤㠴㌴愷愱㔱捥捤ぢ㘰㜲㘸㌲㝦㐵搲㍣搲㤷收㈲㕦㥡㌳㔴㍦ㄷ㈳ㄴ㘸捥㐴㕤搲扣〴㜵㡢㘶㉡㠶㘳㤴攱㔸㈸㙡㠶㈳戱㜴づ㝢换㕣㌸ㅡ捤㈶㤱慢㄰捥㠷ㄳ㘱敤㔲㐷㥡捤㈵㌳㐸㝢㐸㘶㜰㉥㌶ㄶ㑦㘴昱捥ㅥ挶昹㔵搳㠸攲㐰㐹㈲ㄳづ捥戲挳敢㤷挱㐷扦ㅣ㐵㤰㈹㌰ㄲ㕤㈷捤㌹捡攴愸挴㕣㥡㐸昳㜰㌷捤昵㡣㜲つ㡡㐰戰づ〲晣昹搳㥣愷ㅡ㈵捤㈷㈹扢㤱慥扣㌶㔰㜰扥㙡扣ㄹ愶扥ㄵ㔵㑣敦搸摢㤳〷攱㝦㈹㤰㤱摥㝢戰㑣挶㍤㔵㤸搷㠹扢㍢㤹㉢慤㉢〷㔴㤶敦昵敦挵㘲愶〵㉦ㅣ挲㘷搵㕣慣昵㝦㄰㠷㜳愴㌳㠳㠶ㄱ㜷挲㔳扦ㄵ㉢㕣戵〰慢ㅢ昲ㅢ㘲㔷㌷ㅦ㠵㘳搹㠰愶摡㌶㈴㘱攰㈶戶昳㕡挶㍢㜷㐰摤㔲㈵㘷㡣㔴户〶ㄹ搱㘹ㄹ㥦㘹挳㐵㘷摡㑤攵㌶愷搵昱挳慤㌶㤰㡤㠳㠶㤱扣㤱挸㠰捥㥡敢捡ぢ〳㍢慤戵捤㙤戸改㡤㤹㔳ㄱ摢㜰㜵㠲捡昲ち攱㝢㌱ㄴ晢㕥愷扣搴〲愳攱戶㌷戵㌹〲ㄸ攸㜳摤㠹〹つ敤昲扡㉤㍢愰㕤攸㑣敤搱㙥挷摡㙡㘳㠶㑦ㅤㅥ㑦㔴捤挶㠶昸挵㝤ㄴ㘲㘷㡦㥣ㅢ〱晤づ〴ㄴ㠷㈱㌴搹ぢ晤㔰㜶㜲愷搵挹㉣㜴㈲愶愳ㄳ㜶㠴昹づ昵㕤㔴昳挵㐱ㄳ〳㠸㝡扢挲昶㥡㉣㉡昸㡥㠰ぢ㐷ㄴ㍣扥ㅣ㙢㔷挷㔹晦㔷摢晦〷挷搵攴㤴挷㘱㘲挸㜹攳慢摥㍥攱㡡慦㙥搸㝢挴攵户晥㙣晦㝦挲㌱晤㙦㤹晡捥搱慢挷ㅥ昶攳挹㔳晥㜹挳晦㡤ㄵ㡢攱㌱〲㜱昴㜷㔸扣换㠲慦㈴㌱ㄹ㈳㝡ㄵ㤷愶㈸扡㐹挵㈴扢挱㝢㤳㡡㘰ㄳ㈲攱て㘷㥡㌱摥扥ㄵ㠲㐹㌲㝣挱㠹〹昰攰㉣㤷ㄳ昳㈱慥㜲㍢捣ㄶ愰㔶㉣㘹て挳㠶慤㌰㤱㠰昶㠵㔰搱〸攸ㅢ愹㕥敡愸摢愸㝥搴㔲㑢㥣㝢搹㙡ぢ攷攳㘸愹㌹〶㥡㥥㐱㍢㔶㜹㤴㠲昶昶敢愷慥ㅢ昶摡晦㍤攴㐰㕢〵て㍦㘸㜱っ挷ㄷ㕡捣㙥昰摥搸㈲㜸ち㈲攱て攷挳㌱㜶㐰㘳㉥㡣㠴ㄶ㠱㠷〳敤㌹㘲㌸〳㑤ㄶ㌴㈶挸㘸捦㕢ㄸ㈶つ㡦愷挵㘸ㅢ㠳㌵〷㌷㔳㝤愶愳㕥㑢昵㑢㤶ㅡ搰搲㘲㜷㕢㙤㐱㝢ㄹ㉤㌵攷㐳搳㌳㘸敢㤴㐷㈹㘸㜷敦㜸捡㈷晢摦㝤搶搸挶㙦㙡㕦戹㘵晡㜵㘳挵愵昰昰㠳㌶挲㘶㔳㌴搳㠶摢つ摥㥢㘱〴㉦㐷㈴晣攱愸〶挶づ㘸捣㙥㤱搰㠶挲挳㠱昶ㄶ㌱㕣㠳㈶ぢㅡ㔳㕥戴㜷㉣っ㌳㠷愷㘳㘲㐷ㅢ㠳〵慤㠳敡㙢ㅤ昵㝡慡摦户搴戳愸摥摥㔶㕢搰㍥愰㥡㈹㉤㙡慡ち愶戶戰挲昶㥡ㅢ㔱改ㄹ捥㥢㤴㐷㈹㥣扦㕤㜲换攱慦㉤㥢㍡昶㤲㡢昹昸摤㔸㜱〷㍣晣㜰づ挰㈰㝣攷㘰㝦扢挱㝢㙢㡤攰㥤㠸㠴㍦ㅣ㤵挱㕡〱攷㍤愸㐸㥣㕢挱挳挱昹〵㔷昹㝥㌴㔹㌸㤹戲愲㝤㘵〱㥡捣㔹戵〵挴㡡㐶㐰晦㥡敡〷ㅣ昵㝤㔴晦摤㔲换㌹ㄸ戰搵ㄶ捥㙦搱㔲戳ㄱ㥡㥥㐱摢愴㍣㑡㐱㉢㥡㠳㑦挱挳て㕡㤵捤愶㘸づ㔶摡つ摥摢㜱〴㥦㐱㈴晣攱戴㍥挶づ㘸捣㌷㤱搰捡攱攱㐰晢㤹ㄸ㕥㐴㤳〵敤〵㉣㘹扣扦㌲昶㜶㌳㠶㈷㔳攲愷㝦扡愱㔵愰㐵扣攴愸㌷㔳㕤㘵愹㘷㔱晤㥤慤戶愰昵愲㥡挷㐵ㄵ㜵昱戲㕤㤱㜳昰㌵㔴㝡㠶昳㜵攵㔱ち攷つ㜵攷ㅣ戲换㔹㉢ㅥ㥡戱攵㕤ㅦ户㉦㙤ㄹ㉢㍡攰攱㠷昳敦ㄸ愸敦ㅣ晣挶㙥昰摥摣㈳昸㍥㈲攱て〷㠳戰㔶挰挹㝣ㄱ㠹昳㙦昰㜰㜰搶㜰㤵㍦㐵㤳㠵㤳㐹㈴摡㤶ㄶ㈰捣挱㠴昸摣〶㘴扤愴晢㔱晤㤹愳晥㠴敡〱㤶㕡扥㜹㝣㙣慢㉤㥣摢愰愵收㙢㘸㝡〶敤ㅢ攵㔱ち㥡晤㠲敤㝣昳昸ㅥㅥ㝥搰摥户搹ㄴ捤挱昷散〶敦つ㐱㠲㍦㈲ㄲ晥㜰挸ち㘳〷㌴㠱愱㑢㘸敦挲挳㠱戶ㄳ㌱㔴愲挹㠲挶㕣ㄱ㙤㠸㠵㘱㍡㘷搵㥢㌶〶ぢ摡㌰慡慢ㅣ㜵〵搵㈳㉣戵㥣㠳慦摡㙡ぢ摡㉥㘸愹改つつ晥㝡昰㌱愵㡦昲㈸〵慤㘸愶昵㠳挷〸慥慡攷㘳捡㑢㌶㥢㈲㘸㉦摡つ摥㥢㠸〴〷㈰㤲㠴戶〷挶づ㘸捣晥㤰搰㕥㠰㠷〳㙤㑦㘲搸〱㑤ㄶ㌴愶㠴㘸㘱ㄷ㠶㘷ぢ㌰㐴愹ㅥ攴愸〷㔲ㅤ户搴戵㐴晣愴慤戶㄰㈷搱㔲㌳っㅡ晣昵〰摡㜰攵昱㡢愱㡤㠴挷〸ㅦ㘸㡦摡㙣㡡愰㙤戲ㅢ扣㌷ㅥ〹敥㠱㐸ㄲ摡ㄸ㡣ㅤ搰㤸攴㈱愱㍤〲て〷摡㔸㘲㠸愱挹㠲挶捣て㙤扣㠵㐱敥昴ㅦ戴㌱㔸㜳㘷㈲搵㜱㐷ㅤ愵㝡戲愵㥥捥㌷㤴㝢㙤戵〵㙤㉡㕡㙡昶㠶〶㝦㍤㠰戶㡦昲㈸〵慤攸㉤㘲㈲㍣㐶昸㐰扢搳㘶㔳〴㙤㠳摤攰扤㔹㐹㜰㌲㈲㐹㘸戳㌰㜶㐰㘳㉥㠷㠴昶㝢㜸㌸搰收㄰挳㑣㌴㔹搰㤸攰愱敤敦㘰㐸㠸㕢ち㌰搴㔱㍤换㔱捦愰㝡扥愵㤶晢戴ㅢ㙣戵㠵昸㐰戴搴搴㐱㠳扦ㅥ㐰㥢愷㍣㑡㐱戳扥㐵慣敢晣ㄶ㜱㈸㍣㐶昸㐰扢搶㘶㔳〴敤ㅡ扢挱㝢㠳㤳攰㘱㠸㈴愱ㅤ㠶戱〳㥡㠱扡㠴㜶㌵㍣ㅣ㘸昵挴㤰㐳㤳〵㡤㜹ㅣ㥡攱㘰㐸㡢摦ㄴ㘰挸㔲㙤㍡敡㉣搵愶愵㥥挹㤹㜶㠹慤戶㘶摡㐲戴搴㉣㠶〶㝦㍤㠰搶愸㍣㑡㐱㉢㥡㘹㙤昰ㄸ攱〳敤〲㥢㑤ㄱ戴㜵㜶㠳昷愶㈸挱愵㠸㈴愱㌵㘱散㠰挶捣っ〹敤㍣㜸㌸搰㕡㠸攱㔸㌴㔹搰㤸慥愱ㅤ㘵㘱㤸挲㜷捦戳ち㌰戴㔱㝤㥣愳㍥㠶敡愵㤶㕡捥戴㌵戶摡㥡㘹换搱㔲戳ちㅡ晣昵〰摡㙡攵㔱ちㅡ愲挹㠷昳搵㙢㉤㍣㐶挰攴㝤㈳㌸挵㘶㔳〴㙤戵摤攰扤㤱㑡昰㑣㐴㤲搰㡥挳搸〱㡤〹ㄸㄲ摡挹昰㜰愰㥤㐰っ敢搰㘴㐱㘳㔶㠶㜶㤲挲㠰㕤晢昱〵ㄸ㔶㔱㝤㠱愳㍥㥦敡㔳㉣昵㑣扥ㄱㅣ㙤慢慤㤹㜶ㅡ㕡㙡㉥㠵〶㝦㍤㠰㜶㤹昲㈸〵慤攸摤㜳㍤㍣㐶昸㐰㕢㙡戳㈹㠲搶㙥㌷㜸㙦扥ㄲ扣ㄶ㤱㈴戴㌳㌱㜶㐰㘳㥥㠵㠴搶ちて〷摡搹挴㜰ㄳ㥡㉣㘸㑣扥搰捥戵㌰攰㔰㑢㕡㌴ㄷ㘰㌸㥦敡㥢ㅤ昵㡤㔴㕦㘰愹攵摢挶㤱戶摡㥡㘹ㄷ愲愵收づ㘸昰搷〳㘸ㅢ㤴㐷㈹㘸㐵㉦捦晢攰㌱挲〷㥡㘹戳㈹㠲㤶戳ㅢ扣㌷㙣〹㍥㠰㐸ㄲ摡攵ㄸ㍢愰㍤㡣扡㠴㤶㠱㠷〳敤ち㘲搸㠴㈶ぢㅡ㜳㉣戴慢㉣っ搳㠶愷㤲攲㜰ㅢ㠳㌵㜷搶㔳晤愸愳摥㐸昵戵㤶㝡ㄶ搵㠷搸㙡ぢ摡昵㘸愹㜹ちㅡ晣昵〰摡搳捡愳㙢㘸て㡥晤攸挰㈷㜷㥦戳昲㥥戱㘲㌳㍣㐶昸㐰㥢㙦戳㈹㠲㌶捦㙥昰摥攴㈵昸ㄲ㈲㐹㘸㌷㘳散㠰挶慣〹〹㙤㉥㍣ㅣ㘸户ㄲ挳敢㘸戲愰㌱㤵㐲扢摤挲㌰㡤晢戴搹㌶〶ぢ摡ㅤ㔴扦攱愸㕦愳晡㑥㑢㉤昷㘹搳㙤戵〵敤㉥戴搴㜴㐰㠳扦ㅥ㐰㝢㑦㜹㤴㠲㔶㜴っ敥ㄳ㜸㡣昰㠱㌶搹㘶㔳〴㙤㤲摤攰扤㌱㑣昰㌳㐴㤲搰ㅥ挰搸〱㡤挹ㄱㄲ摡〴㜸㌸搰ㅥ㈲㠶㙦搰㘴㐱㘳挶㠴昶戰㠵〱搰愲㘲㕦ㅢ㠳〵㙤㈳搵㝦㜷搴㕦㔳晤愸愵〶戴愸搸换㔶㕢搰ㅥ㐷㑢捤昷搰攰慦〷搰㝥㔰ㅥ愵愰愹攳ㅥ㐷㘶㉢㤶ㅤ戵昷ㅤ㘳㐵〵扥㕡㡦昰㠱ㄶ户搹ㄴ㐱㡢搹つ摥㥢挹〴慢㄰㐹㐲㝢〶㘳〷㌴收㐰㐸㘸ㄱ㜸㌸搰㥥㈳㠶㍥㘸戲愰㌱㌱㐲㝢摥挲㔰换㤹㌶摡挶㘰㐱摢㑣㜵㕦㐷摤㥢敡㤷㉣戵㥣㘹扢摢㙡ぢ摡换㘸愹改〷㑤捦愰㌱攵㐱㝡㤴㠲㔶昴㌹㙤㈰㍣晣愰㡤戰搹ㄴ㐱ㅢ㙥㌷㜸㙦㐰ㄳㅣ㠴㐸ㄲ摡ㅢㄸ㍢愰㌱搵㐱㐲ㅢちて〷摡㕢挴挰戴〴ぢㅡ昳ㅦ戴㜷㉣っ㌳㌸㜷㜶戴㌱㔸搰㍡愸ㅥ攱愸㠷㔱晤扥愵㤶㌳㙤㝢㕢㙤㐱晢〰㉤㌵㈳愱改ㄹ戴㔱捡愳ㄴ戴愲㤹ㄶ㠵㠷ㅦ戴〱㌶㥢㈲㘸晤敤㠶㥤ㅦ㍤愷㘹搵晥㕡敤㜵㡤慦ㅤ㝣敤摢㌷捤〹挶ㄱ㐹㐲晢っ㘳〷㌴㘶㌴㐸㘸㕢挱挳㠱昶〵㌱㌰慦挰㠲挶㌴〷敤㉢ぢ〳㘶ㅡ㡥戴搹ㄸ㉣㘸㕦㔳㍤挶㔱敦㑤昵摦㉤㌵愰愵㐵挰㔶㕢搰扥㐵㑢捤㐴㘸㝡〶㡤〹っ搲愳ㄴ戴愲㜷捦ㄹ昰昰㠳㔶㘵戳㈹㠲㔶㘹㌷㜸㙦㜴ㄳ㥣㠵㐸ㄲ摡㡦ㄸ㍢愰㌱㜱㐱㐲㉢㠷㠷〳敤㘷㘲㘰晡㠰〵㡤搹っ㥡愸㐶㈱捦㉢愴挵㑦摦ㄶㅣ㘹㐳㡢㤸敦愸敢愸慥戲搴ㄲ摡㜷戶摡㠲搶ぢ㉤㌵㠷㐲搳㌳㘸捣㔳攸ㄹ戴㉣㍣晣愰晤ㅤ挳昱㍦㥥㘶㌷㜸㙦㡥ㄳ㌴ㄱ㐹㐲敢㡢戱〳ㅡ昳ㄳ㈴戴扦挱挳㠱㔶㐳っ捣ㄲ戰愰㌱㘹㐱摢搲挲㠰㉦㐶㔱昱戹㡤挱㥡㘹晤愸㙥㜲搴㡢愹ㅥ㘰愹攵换昳㘳㕢㙤㐱摢〶㉤㌵㙤搰昴っㅡ搳ㄱ扡㠴㔶昴昲㍣〶ㅥ㝥搰摥户搹ㄴ捤戴昷散〶敦つ㜵㠲挷㈱㤲㠴㌶〸㘳〷㌴愶㈱㐸㘸敦挲挳㠱戶ㄳ㌱㌰㘵挰㠲挶摣〴㙤㠸㠳㈱㉤摥㉣挰㌰㡣敡㔳ㅣ昵㉡慡㐷㔸㙡扣搷愶挵慢戶摡㐲扣ぢ㕡㙡搶㐲搳㌳㘸捣㍡攸ㄲ㕡搱换昳㝣㜸昸㐱㝢挹㘶㔳〴敤㐵扢挱㝢ㄳ㥥攰〵㠸㈴愱敤㠱戱〳ㅡ戳つ㈴戴ㄷ攰攱㐰摢㤳ㄸ㜸捥摦㠲挶ㄴ〴㉤㙣㘱挰㑣㑢㠸㘷ぢ㌰㐴愹扥摣㔱㕦㑡㜵摣㔲㘳愶㈵挴㤳戶摡㥡㘹㐹戴搴慣㠷愶㘷搰㤸㕣搰㈵㌴㌵搳㥣敦㥥㌷挲挳て摡愳㌶㥢㈲㘸㥢散㠶愲ㅢ昷摣㡣㐸摤摤戸㠷ㄷ扣㌰摢㜸㥤㠳戶ㅡ㝣捥愹捡昳㐲〹扤昳㤶㤹㈹〴戸㐸㐷㐳㘳愳扣扥㐵ㅦ摣㘷愳㜵戱搹㍡ㄳ户㤳挱摤㌵敡ㅡ㥡散换㈶攰㌶㌳扣㙤㠱扡㤳㠳㉥㙢㜴搶昲㜳㕡㜱㙢㠷㕥昹摡㌶摣〶㈸㔷摤戴㥦搱摥㙥戶㌶晦㉦摣㠴〳㔷ㅣ攱ㄵㅡ昱戰㙥扦攱㝢戱て㕥挵挳昷㜴扤㈴㌶扡㤳挷㑣摣㈰㠶㜹ㄱ攵扣㍤挷扦㜷㐷㈰㙤っ愶㤸扡㉥㜹捥㜵挳㤹㑡昱〸㌶戱㤵㑦㝢㘲搹捦ㅣ㌲㌳〱昴戱㥣慣攳㔰㔴攰㐲ㄷ㌲㡦〷㐵㐰ㅦて㡢扣攸㡢㉣捡慡㤸愵攱㕤㌹㕥㝥㠵ㄷ挹㉢慢㕡摥㤰㙢㕦愴㉤㌲ㅢㄶ㉥㙡挷㘵㔶㝡㜳㡤搵愳昲づ戸㜶㤵攴挰㤷㐶慦愶㝡愳戵搵㔸㔹摤㔴摦㘸㌶㉦㙣㕦㔴㕤扦っ㌹ㅤ戸㔱づ摥㉣慢慢慢昵㠹ㄸて扢攲㔳㌰ㄹ㠱㔱昵㐹戶㤵㌹づ攲〱㔸㌸㕢㜵㈲愸ㄴ昷晡慥敥㔴慥ㄷ㔷户㜳㔵㙢㘹攲昵㙤慣㔵ㄵ㍣敦捦搵㔵て戱ㄱㄵ搹摤っ㈸㥤㐱昰ㄴ扥戴捥戴慤㜲㄰捦挰敡ㅡ挴敦㝤〷㌱㠷㍤ㄶづ㘲㝦捦㈰㜸ㅥ扤㘰㄰㥢㔵㜷㜵敥㐱昰㤴戸ㅣ挴㍣昷㈰摥戰〷愱捤㠷搵㝦㌲摣攰㍢戰〳愱搷づ㐲㔱㌸ㄹづ㠶挵㑤㠸攷慢ぢ〶搷愱㠶㜱㈸㤴づ㈱㥥㝡㤶㠳㕢㘰㕢㈵愱捦散挱搹㥢改㙡摦㠱搴戳挷㐲㐲㠶㘷㄰㕦㜸〷昱戵敡㉥敢ㅥ〴㑦搸捡㐱攴摣㠳昸搱ㅥ㠴㘶挲敡㑦攸ㄲ摦㠱㉤㠴㕥㕢㠴愲㤰㔰〳㉣㙥㐲㍣㥢㕡㐰愸〲昳㔸づ㘳㌱㤴づ愱㕥捡摡㘸㕢㈵愱扥戰扡收搰㜹扥〳㘹㘱㡦㠵㠴㡥昲っ愲〶㜱ち〶搱㑦㜵搷收ㅥ挴㌶捡摡敥ㅥ挴㈰㌵〸ㄲ慡ㄴ㙢㝣〷戱㥣㍤㤲㐶攷慢㘹㈵㑤慥㔷搳㑥摥㐱っ㔳摤ㅤ〳愵㐳㘲ㄷ㘵㍤搶戶㑡ㄲ㝢ㄴづ攲㘴摦㐱㥣挰ㅥぢ〷㜱㤲㘷㄰㝢㝡〷ㄱ㔵摤慤㜲㜷㤷㔴搶搵戶㤵挳ㄳ㘳搴㈰慣晤捡搱扥㠳㌸㡤㍤ㄶ㙥㡥搳㍤㠳ㄸ敢ㅤ挴㐴搵摤㕡昷㈰愶㉡敢ㄹ敥㐱捣㉡ㅣ㐴慢敦㈰捥㉥ㅥ挴戹㥥㐱捣昱づ愲㑥㜵㜷扥扢扢〳㤵㜵㥤㙤㤵㥢攳戰挲㐱ㅣ改㍢㠸ぢ㡢〷㜱戱㘷㄰昵摥㐱㘴㔵㜷㤷扡扢㕢愸慣㤷搹㔶戹㌹㥡ち〷㤱昱ㅤ挴ㄵ挵㠳戸捡㌳㠸ㄶ敦㈰摡㔴㜷敢摤摤㉤㔷搶㙢㙣慢㈴㜱㥣ㅡ㠴昵敡㌸挴㜷㄰搷戳挷挲㠹昹㍢捦㈰㑥昰づ㘲㤵敡敥㐶㜷㜷愷㈹敢㑤戶㔵㤲㌸㔳つ挲㥡㤸㜳㝤〷㜱㉢㝢㉣㥣㤸户㝢〶㜱戶㜷㄰攷慢敥敥㜰㜷㜷愱戲㙥戰慤㤲挴攵㙡㄰ㄶ㠹改扥㠳戸㡢㍤ㄶ㤲戸挷㌳㠸㉢扣㠳㔸慦扡扢捦㍤㠸敢㤵昵㝥昷㈰㙥㔶㠳戰㐸㑣昰ㅤ挴㐳散戱㤰挴挳㥥㐱摣敡ㅤ挴ㅤ慡扢㡤敥㐱摣愵慣㥢摣㠳㜸愰㜰㄰㝢昹づ攲昱攲㐱晣搱㌳㠸㠷扣㠳搸愸扡㝢捡㍤㠸挷㤵昵㘹昷㈰㥥㈹ㅣ㐴挴㜷㄰捦ㄵて攲㜹捦㈰㥥昳づ㘲戳敡㙥戳㝢㄰㉦㉢敢㡢敥㐱扣㔱㌸㠸摤㝤〷昱㜲昱㈰㕥昱っ攲㉤敦㈰㍡㔴㜷慦戹〷昱㠱戲扥敥ㅥ挴㘷㠵㠳ㄸ敡㍢㠸户㡡〷昱㡥㘷㄰㕦㜸〷昱戵敡慥挳㍤㠸㙦㤵昵㍤昷㈰㝥㉣ㅣ挴昶扥㠳昸愰㜸㄰ㅦ㜹〶昱戳㜷㄰ㄵ㄰挸捦ㄳ㥦搸摤挹㍤㐲㉦㘵晤搴戶捡㤷㈸て慣戸㍥㑦㙣攵㍢㠸㉦㈰昲扣㍡扥愲挹昵㔶㕥㠳㝡攱攷〹ㄸ攴㈰扥挶〲〷㈰〷戱㡤戲㝥㘳㕢攵㈰〶愱攲ㅡ㐴挰㜷㄰摦㐲攴ㄹ挴扦㘸㜲つ㘲㈷搴ぢ〶㌱っ〶㌹㠸敦戱㈰〷挰㌷敤㕤㤴昵〷摢㉡㕢昸挵摦㌵㠸㜲摦㐱晣っ㤱㘷㄰〲昷攵㜳て㘲㑦㐸ち〶ㄱ㠵㐱づ愲〲㑡㠷㐴㔲㔹㉢㙤㉢㐹㔴㡤㠵昵ㄷ㝦ㅤ愴㐷㍦㝣㜱㙥㌴戳扣㙤攸〴摣㝣㜲㘴㈳扥搶晤㠲㝢㝤㔶愱㔳㌱ㅥ㥤㌱㠶慥戱㐶㌲㜸搶㑣戴慤搵晣敥㔵㌳㐹搵㈴愳愹愸㜱㠸㝡㉦㝡搴摡㙤㝡戵摢㝦㠶昲㤰晥㌳㔵㑤晡捦㐱㑤晡敢昴搸㕦昹〷摣晥㜵捡㐳晡捦㔳㌵改㝦愰昲敦㑤㡦㠳㤵㝦ㅦ户晦愱捡㐳晡㉦㔰㌵改㕦慦晣晢搲挳㔰晥㕢戸晤戳捡㐳晡攷㔴㑤晡㉦㔴晥㌵昴㘸㔰晥㐱户晦㘲攵㈱晤ㅢ㔵㑤晡户㈸晦㉤改㜱㤴昲摦捡敤摦愶㍣愴㝦扢慡㐹晦攵捡扦ㅦ㍤㔶㉡晦晥㙥晦㘳㤴㠷昴㍦㔶搵愴晦〹捡㝦〰㍤㑥㔲晥㕢扢晤㔷戹㍤㙡㔶慢ㅡ愳㠹搳㤴晦㌶昴㌸㕤昹㙦敢昶㕦慢㍣搸㘳捤ㄹ慡㈶晤捦㔶晥摢搱攳㕣攵扦扤摢晦㝣户㐷捤㍡㔵㤳攳扦㔰昹て愴挷挵捡㝦〷户晦愵㙥㡦㥡换㔴㑤昶㝦㠵昲ㅦ㐴㡦慢㤴晦㡥㙥晦昵㙥㡦㥡㙢㔴㑤昶㝦扤昲摦㠹ㅥ扦㔳晥㠳摤晥㌷扡㍤㙡㙥㔲㌵搹晦慤捡㝦〸㍤㙥㔷晥㐳摤晥㜷戸㍤㙡㌶愸㥡散晦㉥攵㍦㡣ㅥ昷㈸晦攱㙥晦晢㤴〷㝢慣戹㕦搵愴晦㐳捡㝦〴㍤ㅥ㔶晥㍢扢晤㌷㉡て改扦㐹搵愴晦攳捡㝦ㄷ㝡晣㔱昹敦敡昶㝦㑡㜹㐸晦愷㔵㑤晡㍦愷晣㜷愳挷昳捡㝦㜷户晦㘶攵㈱晤㕦㔴㌵改晦戲昲ㅦ㐹㡦㔷㤴晦㈸户晦㙢捡㐳晡扦慥㙡搲晦㉤攵扦〷㍤摥㔱晥愳摤晥ㅤ捡㐳晡扦愷㙡搲晦〳攵扦㈷㍤㍥㔲晥㈱户晦㈷捡㐳晡㝦慡㙡搲晦ぢ攵ㅦ愶挷㔷捡㍦攲昶晦㕡㜹㐸晦㙦㔴㑤晡㝦慢晣愳昴昸㤷昲㡦戹晤扦㜷㝢搴晣愰㙡㡣㈶㝥㔶晥㜱㝡昰㥤㑢敥晦ㄳ㙥㝦扥㑢搱㙡敤晦昹敥㈴㙢戲㝦昹戶㠱㌶㍤〹戳㝡〴昹昶㈱㡦㥤愷戰㠰㘳攷昲捤愱㐸挵㌷〹愹摡换㔲挹户㠰㈲ㄵ摦ち愴㙡ㅦ㑢㈵㜷昴㔴㡤㐱㕤㍤㠲摣攱㑢搵扥㤶㑡敥捥愹㉡ㄸㄷ㜷敢㔲㌵捥㔲挹㥤㌶㔵攳㔱㔷㡦㈰㜷摥㔲㌵挱㔲挹㕤㌳㔵〵戱戸㡢㤶慡㐹㤶㑡敥㠰愹㉡㠸挵ㅤ戱㔴㑤戱㔴㜲㌷㕢愴攲敥㔶慡愶㔹㉡戹㌳㉤敡㤱㍢㔵愹㥡㙥愹攴㉥戳㐸挵㕤愷㔴捤戴㔴㜲挷㔸愴攲づ㔲慡㘶㕢㉡戹晢㉢㔲㜱㌷㈸㔵晢㔹㉡戹㤳愳慡㘰ㅤ戹戳㤳慡戹㤶㙡〸晥㤳戳愸㠰ㄷ㜷㘹㔲㌵捦㔲挹ㅤ㔶㔱㉣敥戸愴敡〰㑢㈵㜷㑢㐵攳攲敥㐹慡づ戲㔴㜲攷㔳愴攲㑥㐸慡づ戱㔴㜲ㄷ㔳愴攲慥㐶慡ㄶ㔸㉡戹㈳㈹㔲㜱㠷㈲㔵㠷㕢㉡戹扢㈸㔲㜱户㈱㔵㐷㔸㉡戹㔳㈸㔲㜱攷㈰㔵ㄹ㑢㈵㕦晡㐵㉡敥〲愴㉡㘷愹攴ぢ扣㐸挵ㄷ扡㔴攵㉤㤵㝣ㄹㄷ愹昸㜲㤶慡㐵㔲ㄵ㔴ㅢ㐶昰昵㈹㑦㙡㕤昸て敢愴搶〴昸㔶攳戶挰㝣㐹捡㠶㕦㝢ㅡ昸㉡㤴つㄷㄴ㌶〴搵换㔱昰ㄵ㈸ㄵ敢ちㄵ㠲㉦㍡搹㜰㝥㘱㐳㔰捤㈶挱ㄷ㥣㔴㥣㔷愸㄰㝣㡤挹㠶㜳㍤つ㝣㔹挹㠶㜳㍣つ㝣㈵挹㠶戳㍤つ㝣昱挸㠶戳㍣つ㝣扤挸㠶㌳㍤つ㝣㠹挸㠶㌳㍣つ㝣㔵挸㠶戵㥥〶扥㄰㘴挳ㅡ㑦〳攷扥㙣㌸摤搳挰改㉥ㅢ㝥攵㘹攰っ㤷つ愷㜹ㅡ㌸愹㘵挳愹㥥〶捥㘳搹㜰㡡愷㠱㔳㔷㌶慣昶㌴㜰戶捡㠶㔵㥥〶㑥㔰搹㜰戲愷㠱㜳㔲㌶㥣攴㘹攰㌴㤴つ㈷㝡ㅡ㌸昳㘴挳〹㠵つ扤晦ㅦ扣㑡㌸昶</t>
  </si>
  <si>
    <t>㜸〱捤㥤〷㜸ㅣ搵昵昶㜵㔵搶㥡戵㡤ㄶㄷ㥡㌱敥㌴ㅢ戳扤〰挶㑤戶㜱〷换挶〱っ㘲㜶㜷ㄶぢ慢ㄸ㐹㙥㤴ㄸ㌰扤〶〳愱㔷搳㑤ぢ㤸摥晥㘰㕡㈸㈱戴㄰㝡ㄱ㠴摥〲㠴㠴晡扤敦㥤戹愳搹㤹㔹挹㑡昲㍤㑦搶摡敢戹愷摤㌳扦戹㌳扢㍢㜳㜶愷㑣㤴㤵㤵晤㡡〷晦攷愳㤲ぢ摢搶慤㙡㙢㌷㥡挶㑥㙥㘹㙣㌴㜲敤つ㉤捤㙤㘳㈷戶戶敡慢㘶㌵戴戵㔷挰㈰㔰摦〰㝤㕢㔵㝤㕢挳攱㐶㜵晤㜲愳戵つ㐶㔵㘵㘵搵搵㕡㌹昴㕢㕢捦㤰敡㘸昴搲㉡搹挰慡㑣ぢ戰改挵愶㥡㡤挶㈶挸愶㌷㥢㍥㙣晡戲搹㡣㑤つ㥢㄰㥢捤搹昴㘳搳㥦捤〰㌶〳搹㙣挱㘶㑢㌶㕢戱攱昸摡㌶㙣〶愱改戳㉤㥡昹㤳㈷捤捤ㅥ㡡戵愹㙢㙦㘹㌵挶っ摤搷捣㜹㕣㈴㌲㌶㌲㌶㥥㠸㐴挷㠶挷っ㥤扣慣戱㝤㔹慢㌱慥搹㔸搶摥慡㌷㡥ㄹ扡昷戲㙣㘳㐳㙥愶戱㙡㝥换ㄲ愳㜹㥣㤱つ挷戲㝡㍣ㅤ㠹㈷ㄲ㠵㑣㈶摤㘷㌰㈲捦㤹㍣㘹敦㔶愳搰昶摦㡡戹ㅤ㘳捥㥤㍣㘹散ㅣ愳晤扦ㄵ㜳〸㘲㈲㘴㙤㑢㤳摥搰晣㕦ち㕡挵㙤㥡愸㌵㜲つ摣昸㠶搱摡搰㝣挸㔸愴㕤〴ㅡ扤搴搸㠹㙤㙤换㥡㤶㜲ㅥ㑤㌶ㅡㅢ攷ㄹ〵戹搱㥢㙡摢摡昷搶㕢㥢摡晡㌴㤱㥦搱㙡㌴攷㡣戶捤㥡愶慣捣ㄹ㡤㤶㘱㕢㜵搳扥㝡敢ㅣ扤挹愸攴㐲㑤㤳戹つ愷攷㡤收昶㠶昶㔵㝤㥢ㄶ戴ㄹ昳昴收㐳っ㥡㔴㌵㑤㕢搶㤰ㄷ㤵㤵昸㉢慢搸挱㉦㌳戹愱㤰㑦搳攴挵㝡㙢扢散㜱ㄳ㐶晣㙣ㅤ搳㐵慥㐵㔱㕥㥣㔲㐳㕤㕥摣㘶㜵つ㑤㌳㡤搶㘶愳㤱㠳㜰㑢㡥㜶ㄹ㐹㐰收㜶戰㐹愹搵攱㔶ㄲ扤慤㥤㡦敢挲㔱〲㐳搱㡣㥤搳搲摡㠴〹㌹摢搰㥢挷㠵挷㠶ㄳ愹搴㤸扡昶㝣慤戱㕣昶㈲挹㘴㌲ㄳ㡥挷搳愹㘸㈶ㅣ㡥挴戵㘱昰搱㠶搳㝢〴㥡㡡㤹㤹愴㌶㤲愲㔱㘸㐴攵㙢搸攱㥤挳㜰愷㉢慦搷换敢戳攵昵戹昲晡㝣㜹扤㔱㕥㕦㈸慦㍦愴扣㝥㜱㜹㝤㐳㜹晤愱攵昵㑢㘰愳ㅥ搵扤㝡㤵㕢㡦搳慥㕥戵搳摤㜷㥥㌳改昸㑢㠷慣㕥晦㐵扦㕢〵昷㜱㜹㠸搸〱ぢ攳㕣㘹挷攳㤱㜴㉡㤶捡挴㌳昱㜸㌲ㄲ㡤㐷ㅤ㉢ㄱ㡥㈴戹㕢㠵㔳改㜸㌸㤳㠹愷㌲〹㙤㐷㠴搰㜶㐲ㄳ搸㤹㔱愷㘶搲摡㘸㡡挶愰ㄱ攲㐵慣〵搷㘴㠷㐱㡦っ㙤㌶㡥㥥㜶捦昵㕦㙤搱㜰㐴㙥㝦挱㈳㡣㑣㘱㉣ㄶ晥挳ㄴ㜶攵㜸㘱㌴㠱〸愳㑥㐱ち㔱㡡㘲㘸㠴㜸挶㑡攱扥㜳㝦敥㜵搶㑦ぢ㘶摥晦搹敤慦㡥扤敢戵㘹㠲挷㌷㤹㐲〲ぢ㍤摤㜸㐹づ㤰㐲ㄳ㐸㌳捣っ㙣扣っ㐵扢愱ㄱ攲㌱㙢捣户㡥㕦戱敡昲昲ㄳ愶㕦戱昴扤晤㕥㝡晣戲㉡挱挳愹ㅣ㜳て㉣戸挷っ㠷㔳㤱㘴㌸ㄵ〳攲㜰㍡ㅤ㑢愷㔲ㄱ〷晢㠴㌶㡥〳散㠹㈶㌰㥥㘱愶㘵攲摡〴㡡㈶愲ㄱ攲㐱㙢捣㔰挵挸攴摣㉤㘶捥扥㝡㤷户ㄷ㝥㝢挴昳㍢〸敥挸㜲捣挹㔸㜰㡦搹摤㈴慤攵〰㔳搰〴愶㌲捣㉣慣攷㌴㡡昶㐲㈳挴㕤搶㤸摦㉦摣攳㑦扤㉦㐸㑦扤攱㉦㌵扢㕤㜲昲㥡昷〵㕦㉣攴㤸㌳戰搰搳㌱㘷㜲㠰㔹㘸〲戳ㄹ㘶ㅡ挶㥣㐳搱㕣㌴㐲摣㙡㡤㜹攰ㄳㅦ晣㕦晥搲昰慣昵ㄳ晢㥣搰昱捥昱㈷〹扥㌶挹㌱昷挱㠲㝢捣敥搸捥攳〰㜵㘸〲昳ㄹ㘶㉦戰㕤㐰搱扥㘸㠴戸摥ㅡ昳挹挳㠶晥㕦㘳挳㔹搳搷㕥㍦㈷㥥㝥昳㠶㐹愲㌷㡤昱っ晣〶㑤㑦挷摣て㍥摡晥昴㍥〰㑤㐵㉤挶㕣㐴搱㠱㘸㠴戸搲ㅡ昳愲㘵摦昵㍢晣攴㉦愶㕣戳愲㝥攰挲㡢㐴慤攰㉢慦ㅣ戳ㅥぢ㍤ㅤ昳㘰昸㘸㍡㥡㐰ㄶつ㜶搷戸㤶愳㈸㡦㐶㠸㡢慣㌱扦㥡㜷㜱攵㈷摢㍥㍦昱扡㠷摥㍥敡㠷㜱慦てㄵ㝣愱㤷㘳ㄶ戰攰ㅥ戳扢㌹㜴〸〷㔸㡣㈶搰挰㌰搳戱㍤て愵㘸〹ㅡ㈱捥戱挶扣㘹昹㡦㝡㜸㑡攳昴愳㙢愷㥤戹㘱摣㉥摢ぢ扥慦㤰㘳㌶㘱挱㍤㘶㜷摢戳㤹〳戴愰〹㉣㘵㤸㈹㔸捦挳㈸㙡㐵㈳挴改搶㤸㡦昷摡晤散㔷㡦ㅥ㌰敤慣㍤攷㈶㝦扦攸扡㈷〵摦挶挸㌱摢戱搰搳㌱㤷㜱㠰攵㘸〲㉢ㄸ㘶㍡挶㕣㐹搱㉡㌴㐲㥣㘰㡤㜹晥㥥㜷敤㜷晣搳㈷㑦戹扣昷攰昸ㄹ捦㍦戳㐸昰㕤㤳ㅣ昳〸㉣昴㜴捣㈳㌹挰㔱㘸〲扦㘵㤸挹ㄸ㜳㌵㐵㐷愳ㄱ㘲戵㌵收慢㔷㍣晦摣晤晢㡥㤹昰挰挸慤〶㉦扥昵挹ㅤ〵摦愴挹㌱㡦挵挲㝦㜸昸㕤㠳㄰摡㜱㘸〲挷㌳敡㌴ㅣ㝥㑦愰攸㐴㌴㐲慣戴㔲愸敦㍦愵搷攵㍦㥦㌱改攴敦㜶慤ㅢ扣昹捡㔷〴摦㈲捡ㄴ㑥挶㠲㝢戵扢㥢㔲愷㜰㠰㔳搱〴㑥㘳㤸㕡㑣愹搳㈹㍡〳㡤㄰㠷㔹㘳扥昶攷收昰㡦㐷㙤㍦昳昴㕦㥥晤攸慤㑦挷ㅤ㈳昸㡥㔴㡥昹㍢㉣戸挷散㙥㑡㥤挵〱搶愲〹㥣捤㌰㌳㠰晡ㅣ㡡捥㐵㈳挴愱搶㤸ㄱ㜱搳昰㍢愶扦㍦攷昴愵晦晡愹敤捡㑢愶ぢ扥〱㤶㘳㥥㠷㠵晦㄰昵昹ㅣ敦〲㌴㠱ぢㄹ戵ㄶ愸㉦愲攸㘲㌴㐲攴慣ㄴ戶敡晤㔲晢つ㜷摦㌹攱搸㈱㐳㡥㍥㉢晣昸㈲㌱㤰挶㜸〶㉥㐵攳㕥敤敥㔰㕦〶ㅦ敤㜲㝡㕦㠱〶㐷挶愴㜶㈵㐵敢搰〸戱挸ㅡ戳敦㥡㘱㌳㙥㌹昰㤷摡ㅢ晦㍡㙡敤㡣ㄳ㌷戴〹扥摢㤷㘳㕥㡤㠵㥥㡥㜹つ〷戸ㄶ㑤攰㍡㠶㤹㡣㌱慦愷攸〶㌴㐲㉣戰挶㉣て慥㕢扦敤慢户捤扣戵㜲敦㕦昵扢㌳〷ち㝥戸㤰㘳摥㠸㠵㥥㡥㜹ㄳ〷戸ㄹ㑤攰ㄶ㠶㤹㠲㌱㙦愵攸て㘸㠴㤸㘳㡤㜹捣摡㠵换搶㑥摤㙡晡ㄹ㘷㙤㜳㜷搹晥搹て挵㔶㌴挶㌳㜰㍢㥡晦㜰昳㙥㐰〸敤づ〶扢ㄳつ㔶㍢慤摤㐵搱摤㘸㠴㤸㘶愵昰搴㥣㠵㜳慡敢捡愷摣㜹摤挹㌵㤱愳昲攷㠹慤㘹㡣㘷攰㕥㌴敥搵敥㙥㔶摦〷ㅦ敤㝥㝡㍦㠰〶敦㐲攳摡㠳ㄴ㍤㠴㐶㠸〹搶㤸㡦ㅤ戸攰㤱晢㈷㥤㍦昹攸ㅢ㐳昷散搳搲㔱㈷戶愱㌱㥥㠱㠷搱晣㠷慢晤〸㐲㘸ㅢㄹ散㔱㌴㤸㘱㘹敤㌱㡡ㅥ㐷㈳㐴挶㑡㘱挴昱㉦晤㙢攲㙤㜳㘶㕥㍢攰昳㈱捦摣㜱昴㔶㘲㄰㡤昱っ㍣㠹挶扤摡摤捤敡㍦挲㐷㝢㡡摥㑦愳挱敢㘰㔲㝢㠶愲㘷搱〸ㄱ戵挶っ㥦摢㙦捡ㄹ扦摤㘱敡扡戳戶晢㜶换㠶晣搶㝤㥥㠳㝡ㅦ敢捤㝦㙤慢扥〲ㅦ愷㍡㍦愹攱攳㈹晦㜵晦ㄱㄵ㥦㔰ぢ㠹㐲慡㄰㠹攴ㄳ㘱㍤愶㔷つ㐳搸㑤晤㉣挴㤷㡢㍥㠵㠵つ捤昹㤶ㄵ昲挳搱戶㤳昴㌶愳昳戳搲㘸㑢㌷愹㘵㔹㜳扥㙤㤰扦戲慥㕤㙦㌷戶㜱敢㍡㠳㜸摣敡昰搱搱㘸㤳攳㙤攷㜶摢㔷㙦㕣㘶㑣㕣搹㘰慡〷扢搴昸攰搸㤲㉤慤㥤摡㙡ㅣ㘶㙢㍤ㄹ㑤挴㤹㡤攵㌲戶㘷㉤㑤㤵㤹搷搰挹㡢㕢摡㡣㘶㤹摥攸愶扤ㅢ㜲㑢㡣搶㍡㠳攷㐵㡣扣㕣搵㠱㔴㔹㥦㕥㐷捦㙤挶㡡攲昳㘸㝥戸㔳㕡㤸戲戲摤㘸捥ㅢ㜹攴扢搴㘸㙤㕦㌵㕦捦㌶ㅡ㕢ㄴ㤹㤸㘳㐲戱㜵㤱㜸㙡㑢㙥㔹摢攴㤶收昶搶㤶挶㘲捤挴晣㜲ㅤ㥦㤸昳戳㕢昲〶㍥昰㔶昲㔱㈶捡㉡㉡㠴㈸摢搹敦㔳㈷攳戶㡤㤵ㅢ挲戱㠹〷㘳㥢㙦㔵㍣敤挶捥挳摡㘱㉤ㅡつ捥挹昲㤱摤〴㤳㜱ㄹ㘶愷搲㠶㡥㜵攲㐹㈴㕡敦㔸摡㕡收㘸㙦戹晦扦挶攵攵晤慤戵㥦戲ㅣ㘷ㄵ昶搲㥢昳㡤㐶㙢㤷愷挰〴㌳搲晥㡣愶㙡㔷散捤㈵改㔵挲㐲慣ㄴ慢慡㔶㌴攴摢ㄷ〷ㄶㅢつ㠷㉣收㥢㍦㥣㈶慢慥㈶㕡捦㐳㝢〱㈲敤㐵㌶㉦愱〹〶换〲㉦搳㈸㄰搴晥㘲昶慢㠶攳晦㥥㥦慦㈸㠷㤷㈶捦㡦攰㘴㔶㕢㔵搳搴㤶搶戶㡡ち扦戵摣㑢㙦㕢摣捥改搹戵㤲昱㕥㘱昳㔷㌴㔵㈳搱㜴㝢㍡愴〶㐶㤵㍣敢搳户愹搶㈸攸㌸搷㈶昷㙥愱㔷㌵㤹愷㙦㙡㡤戶㥣挶昳㍣搳戱慦慣っ㘰〹㍢㝦㥦㈶捥㝥㘳㘵㝢慤摥慥昷㙡挲ㄹ㈳㙣㈵つ㐶愳愵㤷戹㐴捦扥㔲愶扣㠳㔶てㄱ㐲㜲搱ㄱ愵户ㄴ㤸㤱戰攳㘰㝦㈹慢戰摡慥㔷〲戹㙦㠷㤵〸戸㈷㝡昱㤹ㅦ㥣㤰捡㑦㌳㥡攷慦㕡㙡戴搱扣㍡搰㈵㑡昷敥挵㘰㜳㜳搹〵敤つ㡤㙤㘳㤱改戴搶㤶㘵㑢晦㥢㜱ㄸ㑢㝢ㄵ㡤㝡㔴㙤㡦㔹扣改敢〴㕣㘵扤㤶㜳摢搴搷㤷㔵㌳ㅡ㈵摡〸㌶㥣慤〸昶㉢晥㤳て敤㑤晣ㄷ散㑡㔷㌵ちㄶ㍤㌹㑢㔶〵晢㍥㑤㈰㌴扦搵㤰攷晤慡㘵〷戴晢㌶㉤㙣㘹㕤㤲㙤㘹㔹挲昹戴㤹散戵㉤㌶㡣㜶㥥㑢敢㙤㥤㍢㤴攷〸㠵愸愸㈸㍡〳收㌸改㌶〴昱〳敦愲改㍢戱戱㜱愸㡡搸ㄶ㜸て愲ち㥣搵ぢ㜴㌰㠱改㤳㘶て摤㌱戲搳搸㤵㡤㙤㉢挵戶㔸㘳㥥㡡扡㙦晤昲㝢㕥ㅦㄸ㥢㝥敤扡挷㥦扣攷攱搵㉦㠹㐱㤶挲㜳㥡㙣㐷挴ㄸ㠶愷昶㌷㌴㘲㙢㤸昱㐸㠲攵攲㠷昶ㄱ晡摡挷㙣㍥㐱㠳攳㠱㈴㡣挳挱㘷㘶㔷散㠴晦㜹㐸搰㍥㘷昳〵ㅡ㌱ㅡつ㜷㐸敤㑢㌴敡㈱㐲㠸捦敤㉣户搵捥㄰㝢户搵㌷㤰〶戵㉥㜴㘲っ㉣戸扤㌴昲搱㐸㐴㈳つㄱ㐰㘰㕦〰㔵㤶挲㜳㤲㙥㔷戸㐹〰㍦搱扦〲㘶晥〰㝥攱ㄸ〴愳㜱㤶㌹〰㤴㥢㕤ㄱ㠶㑥〲愸㠰㐰攳昵ぢㄱ㠵㐸〲愸㐲㑦㍤挴て扦㌸〰㐴㈰昶〲搰ㄸ㔳敢㐲㈷㘲昰昳〳昰ㄵ㠲晢〲昸㔲㈹摣愷〸㤳㠸㌴㡣㔹昴㘳捡㥦挳捣ㅦ挰〰愸戵㠱㙣戶㐰攳〰戰㤵搹ㄵ㈹〴㤱〰戶愶搱㌶㘸㐴〶㈲〹㘰㄰㝡敡㈱摥㜷〲㐸㐳散〵㌰㠴㌱戵㉥㜴㘲㌷昸昹〱㜸㑤慤愷㝢ㄷ㜸搵㔲㜸捥㔷㡥㐳愴㘱捣㘲㐷愶晣㑡㐹〰㍢㐳慤㡤㘶㌳〶㡤〳挰㔸戳㉢昶㐴㄰〹㘰㔷ㅡ㠵搱㠸〹㄰㐹〰ㄱ昴搴㐳晣挹〹㘰㍣挴㕥〰〹挶搴扡搰㠹㠹昰昳〳昰㘸㈹〰ㅢ㉤㠵攷攴㘹㉤㈲つ㘳ㄶ㝢㘲㔰昱㜰㐹〰ㄳ愰搶㈶戲㤹㠴挶〱愰搶散㡡㈹〸㈲〱㑣愱搱㔴㌴㠲㈷㔲㈵㠰㘹攸愹㠷戸摢〹㘰㉡挴㕥〰㌳ㄹ㔳敢㐲㈷昶㠲㥦ㅦ㠰㥢㑢〱戸挹㔲㜸捥攴捥㐴愴㘱捣㘲㍥㔳㕥㕦ㄲ挰扥㔰㙢ぢ搹晣〶㡤〳挰晥㘶㔷捣㐲㄰〹攰〰ㅡ㉤㐲㈳收㐰㈴〱ㅣ㠸㥥㝡㠸㉢㥤〰㘶㐳散〵愰㌳愶搶㠵㑥捣㠵㥦ㅦ㠰昳㑢〱㌸捦㔲㜸㑥㉢捦㐳愴㘱捣攲㔰愶㝣㙥㐹〰㡤㔰㙢㑤㙣㥡搱㌸〰㉣㌵扢愲づ㐱㈴㠰挳㘸搴㡡㐶㉣㠰㐸〲㘸㐳㑦㍤挴㘹㑥〰昳㈱昶〲㔸挱㤸㕡ㄷ㍡戱㉦晣晣〰ㅣ㕢ち挰㌱㤶挲㜳㡥㝢㍦㐴ㅡ挶㉣㡥㘶捡慢㑢〲㌸ㄶ㙡㙤つ㥢攳搰㌸〰㥣㘰㜶挵晥〸㈲〱㥣㐸愳㤳搰㠸㐵㄰㐹〰㈷愳愷ㅥ㘲戹ㄳ挰〱㄰㝢〱㥣捥㤸㕡ㄷ㍡㜱㈰晣晣〰㌴㤶〲戰挴㔲㜸㑥戸ㅦ㡣㐸挳㤸挵敦㤹㜲㐳㐹〰攷㐳慤㕤挰收㐲㌴づ〰ㄷ㥢㕤愱㈳㠸〴㜰〹㡤㉥㐵㈳㜲㄰㐹〰㤷愱愷ㅥ攲㘰㈷㠰㉣挴㕥〰敢㘰ㅦ搴扡搰㠹㍣晣晣〰散㕢ち挰〲㑢攱㌹晢捦ㄳ昸挳㤸挵㡤㑣戹慥㈴㠰㥢愱搶㙥㘱㜳㉢ㅡ〷㠰摢捣慥㔸㡣㈰ㄲ挰敤㌴摡㠰㐶ㅣち㤱〴㜰〷㝡敡㈱㘶㌸〱㌴㐰散〵㜰て㘳㙡㕤攸挴ㄲ昸昹〱㤸㔰ち挰㜸㑢攱戹ㄴ搱㡣㐸挳㤸挵㈳㑣㜹㕣㐹〰㡦㐲慤㍤挶收㜱㌴づ〰㑦㥡㕤搱㠲㈰ㄲ挰ㅦ㘹昴ㄴㅡ㜱ㄸ㐴ㄲ挰搳攸愹㠷㠸㍢〱㉣㠵搸ぢ攰㌹挶搴扡搰㠹㔶昸昹〱搸戹ㄴ㠰㥤㉣㠵攷扡挸㌲㐴ㅡ挶㉣晥捡㤴㜷㈸〹攰㌵愸戵搷搹扣㠱挶〱攰㉤戳㉢㤶㈳㠸〴昰㌶㡤摥㐱㈳㔶㐲㈴〱扣㡢㥥㝡㠸敤㥣〰㔶㐰散〵昰〱㘳㙡㕤攸挴㉡昸昹〱ㄸ㔰ち㐰㝦㑢攱戹㐸㜳㈴㈲つ㘳ㄶ㕦㌰攵捤㑢〲昸ち㙡敤㙢㌶㝦㐷攳〰昰慤搹ㄵ㐷㈱㠸〴昰ㅤ㡤晥㠱㐶慣㠶㐸〲昸ㅥ㍤昵㄰搵㑥〰扦㠵搸ぢ攰㐷挶搴扡搰㠹愳攱攷〷攰㤷㥦㑢扣ㄵ晥搹㔲㜸慥ㄸ慤㐱愴㘱捣愲戲ㅣ㈹晦〸㌳晦户挲〱愸戵㕥㙣慡搱㌸〰〴捤慥㌸づ㐱㠶㌳㔰㙦ㅡ昵㐱㈳㑥㐰㔷〲攸㡢㥥㝡㠸扦㘳っ晢挳搰昱㄰㝢〱㙣づ晢愰搶㠵㑥昰㈲㤴ㅦ㠰㡦㑡〱昸搰㔲㜸慥㔷㥤㠲㐸ㄲ挰㌶㑣昹㠳㤲〰戶㠵㕡ㅢ捣㘶㍢㘶搷昹㘹㜰愸搹ㄵ愷㈲搰㜰慥捥㌰ㅡつ㐷㈳㑥㐷㔷〲ㄸ㠱㥥㝡㠸㌷㥣〰㑥㠳搸ぢ㘰〷搸〷戵㉥㜴攲っ昸昹〱㜸愱ㄴ㠰攷㉤㠵攷攲搹㔹㠸㈴〱㠴㤹昲㜳㈵〱㐴愱搶㘲㙣攲捣慥ㄳ㐰搲散㡡戵〸㌴㥣慢㤳愲㔱ㅡ㡤㌸〷㕤〹㈰㠳㥥㝡㠸挷㥤〰捥㠶搸ぢ㘰ㅣ散㠳㕡ㄷ㍡㜱㉥晣晣〰摣㕦ち挰㝤㤶挲㜳㈵敦㝣㐴㤲〰愶㌲攵㝢㑡〲搸ぢ㙡㙤㍡㥢ㄹ捣慥ㄳ挰㉣戳㉢㉥㐰愰攱㕣㥤搹㌴㥡㠳㐶㕣㠴慥〴㌰ㄷ㍤昵㄰户㍡〱㕣〸戱ㄷ㐰ㅤ散㠳㕡ㄷ㍡㜱㌱晣晣〰㕣㔳ち挰搵㤶挲㜳ㅤ昱㌲㐴㤲〰ㄶ㌱攵㜵㈵〱ㅣ〴戵㔶捦收㘰㘶搷〹㈰㙢㜶挵攵〸㌴ㅣ㑦㉤㐷愳㍣ㅡ㜱㈵扡ㄲ㠰㠱㥥㝡㠸ぢ㥤〰慥㠰搸ぢ愰〱昶㐱慤ぢ㥤㔸〷㍦㍦〰扦㉢〵攰㑣㑢攱戹愸㜹つ㈲㐹〰慤㑣昹昴㤲〰摡愱搶㤶戱㔹捥散㍡〱慣㌴扢㠲搷㌶㠷㜳㜵㔶搱攸㜰㌴攲㝡㜴㈵㠰㈳搰㔳て㜱㥣ㄳ挰㜵㄰㝢〱慣㠶㝤㔰敢㐲㈷㙥㠰㥦ㅦ㠰挳㑢〱㔸㘵㈹㍣㔷㔸㙦㐲㈴〹攰㈴愶扣愲㈴㠰㔳愰搶㑥㘵㜳ㅡ戳敢〴㜰㠶搹ㄵ㌷㈳搰㜰慥捥㤹㌴晡ㅤㅡ㜱㉢扡ㄲ挰㔹攸愹㠷㘸㜶〲戸〵㘲㉦㠰㜳㘱ㅦ搴扡搰㠹㍦挰捦て㐰扥ㄴ㠰㥣愵昰㕣敥摤㠰㐸ㄲ挰愵㑣㔹㉦〹攰㜲愸戵㉢搸㕣挹散㍡〱㕣㘵㜶挵ㅤ〸㌴㥣慢㜳㌵㡤慥㐱㈳敥㐲㔷〲戸ㄶ㍤昵㄰扦㜱〲戸ㄳ㘲㉦㠰昵戰て㙡㕤攸挴摤昰昳〳㌰愷ㄴ㠰搹㤶挲㜳戱昹㍥㐴㤲〰㌶㌰攵㤹㈵〱摣〹戵㜶ㄷ㥢扢㤹㕤㈷㠰㝢捤慥戸ㅦ㠱㠶㜳㜵敥愳搱晤㘸挴㠳攸㑡〰て愰愷ㅥ㘲㤲ㄳ挰〳㄰㝢〱㍣っ晢愰搶㠵㑥㍣〴㍦㍦〰改㔲〰㔲㤶挲㜳攵晢ㄱ㐴㤲〰㥥㘲捡㠹㤲〰㥥㠱㕡㝢㤶捤㥦搰㌸〰晣搹散㡡㡤〸㌴㥣慢昳㍣㡤㕥㐰㈳ㅥ㐳㔷〲㜸ㄱ㍤昵㄰㘳㥣〰ㅥ㠵搸ぢ攰ㄵ搸〷戵㉥㜴攲㜱昸昹〱ㄸ㕥ち挰㌰㑢攱戹敥晥㐷㐴㤲〰摥㘱捡㐳㑡〲㜸て㙡慤㠳捤晢捣慥㜳〶晣捤散㡡愷㄰㘸㌸㔷攷㐳ㅡ㝤㠴㐶㍣㠳慥〴昰㌱㝡敡㈱戶㜰〲㜸ㅡ㘲㉦㠰捦㘱ㅦ搴扡搰㠹㘷攱攷〷愰㑦㈹〰扤㉤㠵扢〸愰敡捦㠸搴㠳㡢户扤㤹㜰㘱摦〶㘳〵慦㌶㙤㔶㐰㌹昴攴㘵㙤敤㉤昲搲㔸摦㐲㙤换㥣㤶昶摡㠶戶愵㡤晡慡晥〵㙢㘱攱㘲愳ㄹㄷ慥㕢㜱晤摡㈵㙢㔹扡搴挸㙢㠵扡㤶㘵慤㌹㘳㝡敤晦挲㠵㙤慣ㅦ㌶㥤扣愶㕤㉥昰昸昷慥搵㈲㠴挰㉣挱愳慣敡〵〴㜴㕦㜲㤳㐵搹㡥换攳㜲㌱〴挳㥡㑥愲昳ㅢ摡ㅢ㡤摥〵㜹㘹㕡㉥㔷ㄷ㐰ㄱ搵〰昹㕥㠵昹㡢㜱㈹慡戶㙦㘱㕡㙢㐳扥戱愱搹攰挶ㄸ㘰㥡捥㌲づ挱㤵晦扤㕢摡ㅡ㔸晦摥户㌰扦㔵㙦㙥㕢捡㡢㤸戹㔵晤㡡㝡昲㙡㘷㔵㘱㔲㐳㜳ㅢ㠶㤱㕢㤱换㌵㠵扡挵㉤㉢昰㔵㡣㘵㑤捤搳昴愵㙤晦ㄳ㕢㐵㜰戳挸㠷摣㌴愲㕣㤴㤷㡢敡昲敡㝦㜷晢〴晥㠱㝤慣扦㔹㉤㍥ㄴ昳戴扤戵㈱扢㡣挰攴ㄸ㔱戴㤵㙣攴㌶㉣慢㝡ㄱ㑢敥换㤵㡥㑤攸慡㌵㘰慥㐵㕦㌱昰扤散㙤㝦扦㘵㌰捣戵敦㤱㑥㥦㝦愲㤹㌱㙤挱昴捥㉡㥣晦攸换㈲㔵㉦㈱昲㈶ㄷ㍤っ㠴昱㘶收ㄴ㘲㈱〴㘷ㄴ昶㑣捣〴昶摣搳㌲㔸㤰㌶㥣愱㥢㜵㉥㑥挵㜵昳㍥㠵㔹㝡搶㘸挴攵晥㈶扤㝤㌳戳挳扡ぢ㝣㤹愰捤搲㑤㙥㘹㙡搲㌹攵昸㤵㠸扡㥣摥㘸㔴ㄷ㈶㉥㙢㙦㤹摤搰慣ㄵ搰挸㜹㘹㠹昴㤵㄰改㉢捤ぢ昳㠵㜹㉣〳㤲换㡣搵㜲㠸摥摡搰扥戸愹㈱㔷捤づ㑢㜵晥㈷收㉡㜶晥㑡挰㔴て㜵㉣㜱㕦改㌷慦户㘳㜳㡦㐵㜱っ搱㜱昳㘳㐶㤷㡢〰晥㠹㝦戳㑡〴〷ㅥ昹㠲愲晤㠰㘸㔵㜸㐲㘰敤㍣㕦挹㑢戱㤰㝣戵ㅡㄲ㜹㜰ㄲ㝦愱〱㥥摡㡦㌰攵〲㥦㤵慦愰改戲㠴愰ㄷっ㠲戳㕡昴晣㔴㍤㠷慦㌷昵戲扥摣㔴㡤㑤换㐳㑤㙢㠸㐵ㅤ㤳㔱㈷㠴晡愳攵つ㜹愳戵㥡㠲㍡㝣㜹慢㤲攵㈰〱㜳ㅢ攲昲㜶㐵㔹㔵㔵敦㙡扦戱愶慢㔸㈳慤㑢攵捥㉦㠷㑤昷挴晦㙣㥦昴㜸慥㙤㌰㔸㠱㔶晢〹换摡捦㕣愷扦愲换昵㜱ㄹ晣㐲㠳㕦搱㔴扤ち愵㝢摢ㄴ搷㔷愰ち㐳㠳㔱愵晣㕡㄰㉢㍦慡㔱㈵㈱㑢㐶慡攴㡡昴㜶㤴㝡〴捣㉡㡦㙡昵㕤愳㐰ㅤ㘶戹㤱て㥡挷㔷㤶㤴㜰㜳㤴㤷㔷㘲㔳〷摣㘵㜲㥥㘱ㄱ慣愹捥㤰㌵㈰㘲㍢愴㄰㘰㤱㘰㙦敥㉣㠸㕦捦㙦搹扣っ㈹慥㘵晦㡡晦攴㈳ㄸ搴捡㐹㈰㈸摥㐴慢㔶扣ㅦ㈵㐱㙥㌵つ挸㜱摥ぢ㡤昸ㅢ扡㝣昹挷愲㝡戱ㄲㅦ愱挷ㄷ㉣㥣捤〳ㅢ昹㜰ㅤっ挵挷㤰昲㠰愸〵ㄸ攴ㄳ㉣昱㌸㘳捦扢㙡㐸扢㥦㜷㥦搱〳㑦㡤㕦搴㔳昳㑥㝣づ㠹㑡㤹挳㕢ㅢ㤳㥢㔴敢㑤挳㉦晣つ晡搰愰㉦つ扥㠴〱㌷㘸㘰㌳昴㙣㔰晣㈲㡦て愸㄰㙣〰敡ㅢ㐷㔰〷愸捤ㄹ戴ㅦ㠳晥〴〳㌷愸㕦㈰敢〶ㄴ户㠹〴㌵㠰㐱戸㤶㐵愰戶㠰戴㝢㔰攵㜰㤳愰戶㤴㐱捣㡥㘰改㠱て愸慤㘰愳㙤㑤㐳㤶㈵昸ㄸ㙣㐳㠳㐱㌴㘰愵㠲〴戵㉤㝡㌶㈸㝥摤挸〷搴㜶戰〱㈸㔶㉢愸愰づ㔰㐳ㄸ㜴㈸㠳戲戲挰つ㡡攵〴摤㠰㘲戱㠱〴㌵㥣㐱㔸㜵㔰〴㙡㈴愴摤㠳㘲㜵〲晥昰㤵㌳〶挱㠲㝣戲㐴㐱愵散㤸㔱摢挳㐶摢㠱㠶㉣㕦昰㌱搸㤱〶㍢搱㠰ㄵつㄲ搴捥攸搹愰昸ㅤ㈹ㅦ㔰㘳㘰〳㔰㐳ㅣ㐱ㅤ愰㜶㘱搰戱っ捡ち〴㌷㈸㤶ㅤ㐸㔰㠱㕤㘱戲愹敦㑤〴ぢㄵ㈴扣㌰〳戳㘲愱〸㕥ㄴ搲敥攱戱戲〱㝦㌸搵挹㈰ちㅥ换ㅢ㝣搸挴㘱愳㈵㘸挸搲〷ㅦ㠳㈴つ㔲㌴㘰㌵㠴㠴㤷㐶捦㠶挷㉦㝢昹挰摢つ㌶㠰挷㡡〸ㄵ戴て㈵收㜱㙢㜷〶摤㠳㐱㔹扤攰㠶㌷〱戲㙥㘶搹㐴㤸㐸㔰㝢㌲挸㈴昴㡡㐰㑤㠰戴㝢㔰慣㠰挰ㅦ捡㈳ㄸ㐴㠱㘲ㄹ㠴㑡搹㌱换㈶挱㐶㥢㑣㐳㤶㐸昸ㄸ搴搲㘰ちつ㔸㌵㈱㐱㑤㐵捦〶挵㙦愸昹㠰摡ぢ㌶〰挵捡〹ㄵ戴㝦㈷愸改っ㍡㠳㐱㔹攵攰〶挵搲㠶㙥㐰戱昰㐱㠲㥡挵㈰慣㠰㈸〲㌵〷搲敥㐱戱㔲〲㝦昸愲ㅢ㠳㈸㔰㉣㤷㔰㈹㍢㐰敤つㅢ㙤ㅦㅡ戲㤴挲挷㘰ㅥつ敡㘸挰敡ち〹㙡㍥㝡㌶㈸㝥慤捥〷搴扥戰〱㈸摤ㄱ搴戱㍢㉥㘴搰摦㌰㈸慢㈱摣愰㔸〲㘱㠲攲敥㈸ㅦ㔱戴㡥㡦〵㠲〵ㄲㄲ搴晥っ挲㑡㠹㈲㔰㡢㈰敤ㅥㄴ㉢㉡昰㠷㙦捡㌱〸ㄶ攴㤳㘵ㄵ㍥ㅣづ㠲㡤㔶㑦㐳㤶㕣昸ㄸㅣ㑣〳㥤〶慣挲㤰愰戲攸搹愰昸㕤㐰ㅦ㔰㜹搸〰ㄴ㉢㌱㔴㔰挷慥㘷㌰㘸㠱㐱㡦㠶㠱ㅢ搴戱㤰㜵〳㡡㠵ㄴㄲ搴㘲〶㘱㐵㐵ㄱ愸㐳㈱敤ㅥㄴ㉢㉦昰㠷慦摡㌱㠸〲挵昲ぢ㤵戲㘳㐶㌵挲㐶㙢愲㈱㑢㌳㝣っ㥡㘹搰㐲〳㔶㙢㐸㔰㑢搱戳㐱昱ぢ㡣㍥愰㕡㘱〳㔰慣搸㔰㐱ㅤ愰摡ㄸ㤴㍦㔸㈰㔸㕤攱〶挵㤲㡡㙥㐰戱攰㐲㠲㕡捥㈰慣扣㈸〲戵ㄲ搲敥㐱戱㐲〳㝦㌸ㅦ捦㈰ちㄴ换㌴㔴捡づ㔰㠷挳㐶㍢㠲㠶㉣攱昰㌱㌸㤲〶㐷搱攰㌲ㄸ㐸㔰扦㐵捦〶挵㙦㕤晡㠰㍡ㅡ㌶〰挵捡づㄵ搴〱敡ㄸ〶㍤㤶㐱㔹㠵攱〶挵搲ぢㄳ㔴挹㌷愱㉣捣㤰愰㡥㘳㄰㔶㘸ㄴ㠱㍡〱搲敥㐱戱㤲〳㝦昸㜶ㅦ㠳㈸㔰㉣攷㔰㈹㍢㐰㥤〴ㅢ敤㘴ㅡ戲搴挳挷攰ㄴㅡ㥣㑡〳㔶㝦㐸㔰愷愱㘷㠳攲㔷㐵㝤㐰㥤〱ㅢ㠰㘲〵㠸ち摡㡦ㄲ昳㔵敦㑣〶晤ㅤ㠳戲㕡挳つ㡡㈵ㅡ摤捣㈸ㄶ㜰㐸㔰㙢ㄹ㠴㤵ㅣ㐵愰捥㠱戴㝢㔰慣昸挰ㅦ扥ㅥ挸㈰ちㄴ换㍥㔴捡づ㔰扦㠷㡤㜶ㅥつ㔹ㄲ攲㘳㜰㍥つ㉥愰〱慢㐴㈴愸ぢ搱戳㐱昱晢慤㍥愰㉥㠶つ㐰戱㔲㐴〵㜵捣愸㑢ㄸ昴㔲〶㘵㔵㠷ㅢㄴ㑢㌹扡〱挵㐲て〹敡㜲〶㘱挵㐷ㄱ愸㉢㈱敤ㅥㄴ㉢㐳昰㠷㉦ㄴ㌲㠸〲昵㌶㤶㔴捡づ㔰㔷挱㐶扢㥡㠶敦昸ㅢ㕣㐳㠳㙢㘹昰㉥っ㈴愸敢搰戳㐱昱㑢戹㍥愰㙥㠰つ㐰戱愲㐴㡤敡〰戵㥥㐱㙦㘴㔰㔶㝦戸㐱戱攴愳ㅢ㔰㉣〸㤱愰㙥㘶㄰㔶㠶ㄴ㠱扡ㄵ搲敥㐱戱㠲〴㝦昸㐶㈲㠳㈸㔰㉣㈳㔱㈹㍢㐰摤〶ㅢ敤㜶ㅡ戲挴挴挷㘰〳つ敥愰〱慢㑥㈴愸㍢搱戳㐱昱㥢挴㍥愰敥㠶つ㐰戱昲㐴〵㜵㠰扡㠷㐱敦㘵搰㑡攴攲〶挵搲㄰ㄳ㔴挹㘳ㄴぢ㐷㈴愸晢ㄹ㠴ㄵ㈴㐵愰ㅥ㠴戴㝢㔰慣㌴㐱㝥昸づ㈳㠳㈸㔰㉣㌷㔱㈹㘳㔱㝤㔰晥㍦搸㘸て搳㤰愵㈸㍥〶㡦搰㘰㈳つ㔸㥤㈲㐱㍤㡡㥥つ㡡摦㜷昶〱昵㌸㙣〰㡡ㄵ㉡㉡攸〰㌹慡㍣愳昰〴㠳㍥挹愰慣㈶㜱㠳㘲〹㐹㌷愰㔸㘰㈲㐱㍤挵㈰慣㌴㈹〲昵っ愴摤㠳㘲㐵㡡〴昵㉣㠳㈸㔰挳㈰㔵㈹㘳㔱㠱晡ㄳ㙣戴攷㘸挸㤲ㄵㅦ㠳㍦搳攰㜹ㅡ戰㡡㐵㠲㝡〱㍤ㅢㄴ扦愴敤〳敡㈵搸〰ㄴ㉢㔹㔴搰㝥㥤愰㕥㘶搰扦㌰㈸慢㑥摣愰㔸㙡搲捤慥挷㐲ㄴ〹敡慦っ挲㡡㤴㈲㔰慦㐱摡㍤愸㈴摣㈴愸搷ㄹ㐴㠱㘲昹㡡㑡ㄹ㡢ち搴ㅢ戰搱摥愴㘱摡摦攰㉤ㅡ扣㑤〳㔶扢㐸㔰敦愰㘷㠳攲㌷换㝤㐰扤〷ㅢ㠰㘲挵㡢ㅡ搵戱敢㜵㌰攸晢っ捡敡ㄴ㌷㈸㤶愴㜴㌳愳㔸戰㈲㐱晤㡤㐱㔸戹㔲〴敡㈳㐸扢〷挵ちㄷ〹敡㘳〶㔱愰㔸收愲㔲挶愲〲昵〹㙣戴㑦㘹挸ㄲㄸㅦ㠳捦㘸昰㌹つ㔸ㄵ㈳㐱㝤㠱㥥つ㡡摦㝦昷〱昵ㄵ㙣〰㡡㤵㌱㉡愸㘳㐶㝤捤愰㝦㘷㔰㔶戱戸㐱戱㜴愵ㅢ㔰㉣㙣㤱愰扥㘵㤰㠳搱㉢〲昵て㐸扢〷挵㑡ㄸ〹敡㝢〶㔱愰㔸づ愳㔲挶愲〲昵㑦搸㘸晦愲㘱摥摦攰〷ㅡ晣㐸〳〳〶ㄲ搴㑦攸搹愰昸愵㝤ㅦ㔰扦挰〶愰㔸㐱愳㐶㜵㠰晡㤵㐱换㜰㕡㕥戰摡挵つ㡡㈵㉥摤㠰㘲〱㡣〴㠵㌳户㘵㘲㌹㝡㐵愰昰㑤搸㑤〰戵ㄲ㙥ㄲ㔴ㄵ㠳㈸㔰㉣㥢㔱㈹㘳㔱㠱ち挰㐶敢㐵㐳㤶搴昸ㄸ㔴搳㠰扦㜱㈶㔸㘵㈳㐱〵搱戳㐱昱㤷〶㝣㐰昵㠱つ㐰戱搲㐶〵㜵㠰敡换愰㥢㌱㈸慢㘲摣愰㔸ち搳つ㈸ㄶ捡㐸㔰㈱〶㘱挵㑣ㄱ愸㝥㤰㜶㍦愳㔸㔹㈳㐱昵㘷㄰〵㡡攵㌵㉡㘵㉣㉡㔰〳㘰愳つ愴㈱㑢㙦㝣っ戶愰挱㤶㌴㘰㌵㡥〴戵ㄵ㝡㌶㈸晥㍣㠲て愸㙤㘰〳㔰慣挸㔱㐱晢换㔱攵慢摥㈰〶摤㤶㐱㔹㍤攳〶㜵㌹㘴摤㠰扡〲㈶ㄲ搴㜶っ挲捡㥡㈲㔰㐳㈱敤ㅥㄴ㉢㜰㈴愸㘱っ愲㐰㕤つ愹㑡ㄹ㡢ち搴㜰搸㘸㈳㘸挸ㄲㅤㅦ㠳㤱㌴ㄸ㐵〳㔶敤㐸㔰摢愳㘷㠳攲㡦㌸昸㠰摡ㄱ㌶〰挵捡ㅤㄵ搴㌱愳㜶㘲搰㥤ㄹ㤴㔵㌶㙥㔰㜷㐲㘶㠲㉡㜹㥡㠵㠵㌷ㄲ搴ㄸ〶戹ㅢ扤㈲㔰㘳㈱敤ㅥㄴ㉢㜵㈴愸㕤ㄹ㐴㠱㘲戹㡥㑡ㄹ㡢ち㔴ㄸ㌶㕡㠴㠶㉣攵昱㌱㠸搲㈰㐶〳㔶昷㐸㔰㜱昴㙣㔰晣攵〹ㅦ㔰㐹搸〰搴挳㡥愰㡥㔷扤ㄴ㠳愶ㄹ㤴搵㌸㙥㔰㉣挱改㘶㐶戱㐰㐷㠲摡㡤㐱㔸愹㔳〴㙡て㐸扢〷挵㡡ㅥ〹㙡ㅣ㠳㈸㔰㉣敢昱攱戰㈷㙣戴昱㌴㘴挹㡦㡦挱〴ㅡ㑣愴〱慢㠰㈴愸㐹攸搹愰昸晢ㄸ㍥愰㙡㘱〳㔰慣〴㔲㐱ㅤ㌳㙡ち㠳㑥㘵搰㜷㘰攰〶挵㔲㥤㙥㐰戱㤰㐷㠲摡㡢㐱㔸搱㔳〴㙡〶愴摤㠳㘲攵㡦〴㌵㤳㐱ㄴ㈸㤶晦愸㤴戱愸㘶搴㉣搸㘸戳㘹挸搲㈰ㅦ㠳㌹㌴㤸㑢〳㔶ぢ㐹㔰㝢愳㘷㠳攲㡦㝡昸㠰㥡〷ㅢ㠰㘲挵㤰ち敡〰㔵挷愰昳ㄹ㤴昵〵㌲搹〵散㔹挹㔶昱ㅡ戱晢搲愷攷戲戴ㅣ愱挰ぢ搴㜵敤慢ㅡ㔱ㄴ挰㐵㕥ち㌵㤷㜸㔱㌷㈸㘵戸㐰摢搲㡡ぢ㑦㤵敥摦㈷戰㝤㥦挳挰扤〷戸㝥晢㐱扡㔱挳敢摦㔵㌷晣攸晤㝤〳摢㥦㠹㜷㝥ㄱ㥣㍥㝣〴ㄶ㈲挵〱戳ㅢ㜲慤㉤㙤㉤㠵昶愱㜵㈸㜸ㄹ捡摦搲㈸㤴㤵㠵㈷㔶㕤㠷㠸扥㘳㜲挵㉡㥢昹㍢㡥换昹摤昲攰㤲收㤶ㄵ捤㌲㥢慡㌶晥愴㠸攴搵慢ㄷ㠷〹㜲ㅣ㍥㐶〰㕥㠸搷捡改慣敤㠷戶㙦㐵㠸ㄷ㥢昱㔷ㄶ搸ㅦ晤㔱㤳㈷㑤㥥㔷㥦㐸㘴攲搱㘴㌴ㅦ㐹攷攲㜱㈳ㅣ搱㜳㌹晣㡡㑢戴㤰㐹㈵㈳㠵㘸㌶ㅣ㌸挰㌶捤ㄶ愲昱㘴㌸㤱㑤㐶㤳㐶㍣㔲㐸㘶攲㤰ㄸ戱㐲㈱㥡㡥挶㌲㐶㌲挴换搸っ慦㉤㠲㡦㜶㈰㥡㄰慦㕥㑢搱㐱ㄴ搵㔳挴㙢搹挵㔶㔵攵㜸搳戳愹㤷㤸ㄱ愲㑣㘴㐵㑥攴㠵㔱搹慢㤷ㄸ攵晡戱っ捦愵㘹晢搷〶〲〱㕥㤹慥扡ㄴ㤸㌷捤愹㜸㉢搲㤹㙦摤戴ㅣ㔷㈵㡦㈶ㄸ慡㠰㠰〹〵っ戴晤㈶㑦慡挷户攰搵昷攲㌹昳〲〵挸晢㐰㉥㉦扦攳昷㍤摢〲㠷㐰戲㌹㈴挵扦搷ㄹ㔸っ昱㘶㄰㍢㑡㜴㐲㤵㔶㜴慤㠳挳づ㘷戳〴㘶摡㌰㉣㠹〰㤴㜲挳㌷㐱挴〵昹慣㠶㤴㍢㡢㔸㡢戵攴ㄴ㠵〲摦㄰㠵〹愷㤸昸ㅤ㈴㥣㘶挵搳㐴㔳攳ㅣ〶㍢㑣㤳㈰晡摣㐲㠱㔶昴捤㘹㤲㑢㈶㜳㠵㙣㌸ㅥ㠹挷㌰㕦戲㝡㍡㡡㥦搴㑣愶㌰ㅤ㤲戹㜰㌲㥡ぢ戴搹愶㐶ㄶ戶㠶㘱㈴㌲戱㜴㍣㤷换敡㝡㌶㥥㑦攴㘲攱㘸㍥㤷搷㌳昹㔰㙦㉢扣搶づㅦ㙤ㄹ㥡㔰ㅦ㈵敡㥣㈶㝤㤵挸戶ㄲ㈱㡡昰ㄴ㈷㘰ㄵ戸ㄹ戱㡣㜳挲㡣㜲㈴㥡㘰㘸㜳〸戰㔰愶㜱㜳㘸㘴慦ㄱ户㐶戸愱㝥㑡搹㐱㡢㥤搸慣愱㜲㐷㉣㠹〱㔰㑡㥡挷㐳㘴搳摣〲㔲㐹昳㜰っ收愵戹ㄲ㔲㉦捤㉤搵㌸㈷㈳ㄴ㘸㙥㠵扥愴㜹ち晡㈶捤㜴㐱て愷昲㤹㕣㍣㤵挸挶㘳搱㕣㌶㤲㑣攷㈳㤹㐴㌶㤶搳愳扡㔱〸㥣摡㘹㥡搶㈳㈰っ攳㌰㝥晥㌳㘹攸㤹ㄴ戶㐱摣挸㘱户㡢ㅡ昹㐲㘸㙢㉢扣㜶ㅡ㝣戴搳搱㠴戶㔱愲㑥㥡㠳㤴挸戶ㄲ摢㔱㠴愷㘸㜶搲㍣㥢㔱捥㐱ㄳっつ㠱ㄲぢ晥㌴㠷㉡㘵〷㉤挲㙣㉥愲敢慥愴㌹㥣㘱㈹扡〴㈲㥢收㐸㐸㈵捤慣㉦捤㠳㝤㘹昲㈲戹㑣攲ち戴愰戹㍤晡㤲收㤵攸㥢㌴昵㕣㌴ㅤ㐹㐴㘲昹㑣㍣ㄹ㑦㐴戳㤹㘴㌶㤷捡㘵㤲㤹㠴㥥挸愷㔳㠹挰扡㑥搳㜰愱㘰ㄴ挲搱戸㥥㉦挴ㄳ戱㜰㕡捦攵㤳㐹㍤ㄷ挷㉦㄰㘵㜳戹㕣㠸㤷摡ㄹ㕥扢ち㍥摡搵㘸㐲㍢㉡㔱㈷捤㥤㤴挸戶ㄲ㘳㈸挲㔳散敢愴戹㥥㔱㙥㐴ㄳっ敤〲㈵ㄶ晣㘹㡥㔵捡づ㕡愴搸摣㑥搷㈴㤶㐴㤸㘱㈹扡〳㈲㥢㘶ㄴ㔲㐹㜳㠶㠳㘶攰㉥㤸㤴㝣㠵ㄱ㝢昹㈲收愵㜴㤹搹㍤㘸㠱㌸㡥扥㐴㝣㉦晡㈶攲戸愱敢戱㔴㍡㥦捦攸㐶㍣㘱㘴㌳㠵㝣戴㤰㡥㈴昵㜸㌴㙤挴㘲昱挰㝤戶㘹㈲㤳捡㈶㔳㤸捣昹㙣〲㉦ㄷ㌱㍤㥢㑢攸㠵㐴㉣㥡㑤ㄹ愹㜰㌴ㅤ攲〵㜹㠹昸㝥昸㘸て愰〹㈵㤵攸㐱㡡ㅥ愲㈸愵㐴㌴搰㘸㉡㜶愳〸㑦戱愷ㄳ昱㐶敡ㅦ㐵ㄳっ敤づ㈵ㄶ捡〲㡦愱昵㍢ㅡ㍦づ㜹昱搱昸〹㐸㝣㡥挶㑦㐲散㍥ㅡ敦㘱㐵㌷㡦挶㝢㜲㠳㍣つ㌳昹〳戱㘲㑦收㐵搱戳㄰搹摢㘸〲愴㜲ㅢ㐵ㅤ摢愸昳㘸ㅣ昶摤ㅣㄳ搵㌸捦㈳ㄴ㌶挷㈴昴攵收㜸〱㝤㜳㜳㈴挲㔱扤挰摦㤸㑢㐷㜱㐸挶〴挶挱㌹㥡捤挶㌱户㔳㤹㘴戴㄰㜸搱㌶㡤愶攲㤹㜰㌲ㄷ搳㈳搹㔴㍣ㄹ挳㉣捦㐷戰㈱㔳㠹扣ㄱ㡢愷戳㠹搰㘴㉢扣昶ㄲ㝣戴㤷搱㠴㙡㤵愸㜳挶昳摡扦摣㘸戶㤵搸㡢㈲㍣挵昶捥捤昱㍡愳扣㠱㈶ㄸ㥡づ㈵ㄶ晣㘷晣っ愵散愰挵ㄴ㌶ㅤ㜴慤挵㤲㤸挵戰ㄴ㝤〰㤱㑤㜳づ愴㤲收㌶扥㌴户昲愵㌹㔷㡤昳㌱㐲㠱收摥攸㑢㥡㥦愰㙦搲捣改戱ㅣ㡥愷㝡㍡㡢㈳㠸㥥㡡愷㡤㐲戴㄰㑢㐶ㄲ改ㄸ愶㜷㈲ㅤ昸搴㌶㡤㈷攲㜸㌱搳㈳攱㠲ㄱ㡥攷愲㈹扣戶愵挳搹㐴㍡㤳搵㌳戹㑣㈴ㄳ摡挷ち慦㝤〶ㅦ敤㜳㌴愱㜹㑡搴㐹㤳〵〲㤲愶㙤㈵昶愵〸㑦戱㤹㤳收㌷㡣昲㉤㥡㘰㘸㈱㤴㔸昰愷昹ㅢ愵散愰挵㉣㌶㍦搲㜵㈶㤶挴晥っ㑢搱捦㄰搹㌴ㄷ㐱㉡㘹㤶㍢㘹昲昸㈱摦㈹㤴昹搲攴愵㝦㤹㠴愸㤲㌴て㐲㕦搲㉣㐷摦愴㘹㈴ㄲ㤸㘶㠹㕣㍣㠲㐳㙣㌶㤲换愴挳㌸挴㈶ㄳ昹㜰㍡ㅦ㡢愵搳㠱ち摢ㄴ㙦ㅢ㤳㤱㜴㍡愷㠷攵て㕣愷搳挹㘴㈴ㅢ捤挵搲搱㈴摥㈸愴㘲愱㝡㉢扣㔶〹ㅦ慤ち㑤攸㘰㈵敡㍣㔴攸㑡㐴〳㘹㉡昲ㄴ攱㈹晥昱㠳攳㥤㐲㙦敡晢愰〹㠶㔸㈹㈰㔷㠴㠷ち㡤挷〵㡤㠷〲㡤㍢㝥愸愰㤴ㅤ愴㔶挷愶㍦㕤攷㘱㐹㉣㘶㔸㡡〶㐲㘴搳㍣ㄴ㔲㐹昳ㄳっ㘸扦㔳戰㘹㝥〴愹昷㥤挲ㄲ㌵捥搶〸㠵戹搹㠸扥愴戹つ晡搶㠱㌷ㄲ㉤㠴㡤㜰㍥ㅡ㌳㜲昱㐴ㄶ㔸㌲戹㌴㝥〸㍣ㅢ搳昱㈲ㄶ㡦〶〶搹愶攱㑣㌲ㅣ捤愶ㄳ攱㙣㈴ㄳ㡦愵㜵扣つ㡢攴㤲昹〸㕥敡㌰㑢愳㠵㔰㤳ㄵ㕥摢ㄶ㍥摡㘰㌴愱㘶㈵敡愴搹愲㐴戶㤵㘸愵〸㑦昱㤶㤳收〸㐶ㄹ㠹㈶ㄸ㘲㌹〱挰攱㕢昸㘴攸愲搹慥㤴ㅤ戴攰捦㔱㘸愳改扡ㅦ㤶挴㜲㠶愵㘸ㄷ㠸㙣㥡㉢㈱㤵㌴㕦昰愵昹㘷㕦㥡慢搴㌸ㄱ㠴〲捤挳搱㤷㌴愳攸㥢㌴挳㠹㕣ち户㈷㠸挶攳昹㔸ㅣ㙦ㄹ戲攱㐸〴㍦晣㥤换㘷㌲㘰㡡㜷ち㌱摢ㄴ㍢㜴扡㤰捣挵昱㘷扤敦㑡㈶戲㤹㘸㕥㡦收昰㥥㌷㤲てㅤ㘱㠵搷攲昰搱ㄲ㘸㐲㐷㉡㔱㈷㑤搶㈳挸㍤㥤〶搲㔴ㅣ㑤ㄱ㥥攲㜱㈷捤摤愹摦〳㑤㌰㜴っ㤴㈵㘹ㅥ慢㤴ㅤ愴愶戳㤹㑣搷㠳戱㈴㡥㘳㔸㡡愶㐰㘴搳㍣〱㔲㐹昳㕥㈷㑤晢㌳挱摤扥㌴㔹㘹㈰㤳㤸㡥㔰愰㜹ㄲ晡㤲收っ昴慤攳㘶㉣ㄹ捦攴昴㍣摥搷㘷攳㠹っ㕥㠰㡣㜴扣㤰㡢㈶㌲㤸㠷㘱㍤ㄲ㤸㘹㥢敡戱㐸㌸㡣㜷戱㌹ㅥ㍦㔳㜹扣㐷㑢㘵昰攲ㄳ挶㙦摥ㄷ㌸㔹㐳㈷㕢攱戵㔹昰搱㘶愳〹㥤愲㐴㥤挷捤㔳㤵㠸〶搲㔴㥣㐱ㄱ㥥攲㘶㈷捤㍡敡攷愳〹㠶捥㠴㔲慥㠸挱戹改晡㑣昰㍢愵散㈰戵挵㙣づ愰敢㈱愴戹㤶㘱㈹㍡㄰㈲㥢收㌹㤰㑡㥡㔷㍡㘹摡㝢晡攵扥㌴㔹㡥㈰㤳搰ㄱち㌴㝦㡦扥愴㤹㐵摦愴㤹㡡愶搲㌱㍤ㅤ挷㍢搸㕣ㅣ㥦慢昵㜸㍣㤵㑢ㄸ挹㜴㌸㔵挸愵㜵㍤㤰戳㑤㜵㝣〶挷㘷敦㔸㉣〲㥥愹慣㠱ㄷ㥥㘴㉣㤱つ攳㜳㐲㈲㤱㡦改愱昳慣昰㕡ㅥ㍥㥡㠱㈶㜴扥ㄲ㜵捥捤ぢ㤴㠸〶搲㔴㕣㑣ㄱ㥥攲昷㑥㥡㑢愸㙦㐴ㄳっ戱㝡㐱慥㠸摦㥥㝥愹㔲㜶㤰㕡ぢ㥢㌶扡昲扢㉡攲㜲㠶愵㘸ㄹ㐴㌶捤㉢㈱㤵㌴㑦昱愵㜹㤲㉦捤㜵㙡㥣㔵〸〵㥡㔷愱㉦㘹ㅥ㡥扥㐹㌳㡢㡦㑤搱㑣摥㐸㐷ちㄱ摥㤵㈴㡤㠳愸ㅥ换㐷㜳挹戴㕥挸㐴ㄲ㠱㈳㙣搳愸㡥户㑣挰㤷㌵㈲昹㌸づ㥥改㜴㈱㡣户㐷㜱㝣慡捤攷ぢ搹㝣㠸㤵て㜲ㅦ㍥ㄲ㍥摡㔱㘸㐲搷㈸㔱㈷㑤㤶㍦㐸㉢ㅡ㘸㌴ㄵ㌷㔰㠴愷昸慤㤳收ㅡ敡㡦㐳ㄳっ慤㠷戲㈴捤ㅢ㤵戲㠳搴㤶戳㌹㤵慥换㐸昳㘶㠶愵攸㜴づ㐴〹㥦户㐲㉡㘹戶晡搲㕣敡㑢昳て㙡㥣戳㄰ち㌴㙦㐳㕦搲㕣㡢扥㐹ㄳ㥦㐹戱㔳挷昱戶搱㐸攱㉤㤰㥥挹愶挲搹㐲捡挰摢ㅥ扣ㄱ捡㈵〲㘷摢愶㜹摤挸㘰㔲㈶昰㡣挵挳戹㐲扡㄰搵搳〵㈳ㄷ㠹敡ㄱ㐳㌷㡣㄰换㈳㈴愷㜳攰愳㥤㡢㈶戴㐱㠹㍡㘹戲㐶㐲㕡搱㐰愳愹戸㥢㈲㍣㐵挱㐹昳㈲敡㉦㐶ㄳっ摤〳㘵㐹㥡昷㉡㘵〷愹ㅤ挵㘶ㅤ㕤昹ㄳ㈳攲㝥㠶愵攸㙡づ㐴〹㥦て㐲㉡㘹敥敦愴㘹ㅦ㌷㝦攳㑢昳㈱㌵捥昵〸〵㥡晦㠷扥愴㜹〳晡㈶捤㐲㌴㠵〳㘵㈲㙥ㄴ攲㌸㡦㤶捣㘶挲㤸愰ㄹ摣晣挳㠸㐶㘳㜱㥣㜲㕢㙦㥢㘶愳挹慣㥥挸攱〰ㅢ㉢挴㜵摣㕦愷㘰挴㜰㝥〵敦㔶㌳㜸〵㡢㐷㐳て㕢攱戵ㅢ攱愳摤㠴㈶昴㠸ㄲ㜵ㅥ㌷㌷㉡㤱㙤㈵ㅥ愷〸㑦㌱挷㐹昳㜶㐶搹㠰㈶ㄸ㘲戱㠴愴改㜷摣㝣㔲㈹㍢㐸敤㌸㌶昷搱㜵つ戹㍤〵愵愴昹〰㐴㌶捤㘷㈰㤵㌴㈷昹搲㥣攰㑢昳㔹㌸挹㈴ㅥ㐶㈸搰晣ㄳ晡㤲收㈳攸㕢㝢㝡㈱㥦㑦愶㡣㜰㌸㥡㌰攲㜹㑣戶㐸㉡㤶㡤攷挲㔹㈰换攴昲㠵挰㐶摢搴㠸㈶攳㌸㜱愵ㄷ攲ㄹ㝣㡡挵㘷愲㔴㌴㔷㠸㈴戰㌱㤲㜸昳㠴ㄳ㤸捦㔹攱戵㐷攱愳㍤㠶㈶昴㘷㈵敡愴昹扣ㄲ搱㐰㥡㡡㤷㈸挲㔳㈴㥤㌴㥦愶晥ㄹ㌴挱㄰㉢㉡㑡搲晣㡢㔲㜶㄰攴愹㙣㕥愴敢㈹愴昹㔷㠶愵攸㘵㠸㙣㥡慦㐱㉡㘹敥散愴㘹扦ち敤攸㑢昳㜵㌵捥慢〸〵㥡㙦愰㉦㘹扥㠶扥㐹ㄳ晢㜵㌴愷攳散慥㡥㤳㜷昱㝣ㄲㅦ㉡㤳㝡㉡ㄳ㡤攵㘲戹㕣㍡ㄷぢ扣㙥㥢攲㈵㍥㥣挰愷㔰扣㠵㡦攱〴㕦㉡㥤㐸㘲㔶㘳㠲敡戹㐴㉥ㅤ㑢㠵㔸㡤㈱昷攱㌷攰愳扤㠹㈶昴㤶ㄲ㜵敥改㙦㉢㤱㙤㈵摥愳〸㑦戱㥤㤳㘶〷愳扣㡦㈶ㄸ敡㠰㔲搲昴㝢ㄵ㝡㕦㈹㍢㐸㙤㉤㥢㑦改捡㕦㔲ㄱ㝦㘳㔸㡡㍥㠷挸愶昹ㄱ愴㤲㘶㍦㈷㑤㝢㑦て昹搲晣㔸㡤昳㌵㐲㠱收㈷攸㑢㥡㝦㐷摦愴㘹攸㌸晥ㄵ㈲㝡㌶㠱㔷昳㕣㌸慦愷㈲㤱㐴ㄶ㍣戳㜹㝣昶㡥愴〲摦搸愶㜸㜳㤴挰晣㑣攲㑤㐰㉥㥥换攴戱つ㔲搸挱㘳攱㐸㍥㤹㑦㈷搳愱㑦慤昰摡户昰搱扥㐳ㄳ晡㑣㠹㍡攷收攷㑡㘴㕢㠹慦㈸挲㔳〴㥣㌴㝦㘴㤴㥦搰〴㐳㕦㐳㔹㜲㙥晥㕤㈹㍢㐸敤〲㌶ㄵ〱㌴晣㔹ㄶ昱㉤挳㔲㔴〵㤱㑤昳ㅦ㤰㑡㥡㍦晣换昱㔹挸愶昹㑦㐸扤㥦㠵扥㔷攳昰づ㘸愰昹㑦昴㈵捤㈰晡搶摣㌴㜰㘵㈲愶㈷㜱㠲愳㠰扢㈴㈵昱愶㍤㠲敢て㝡〱敦㠰愲㝡㉡ㄷ攸㙤㥢收㜵扣㍣攱慤愹㥥㡦㘴昱昲㥦㑤㘷㔳挰㡢㕢晣愴㡣㕣づ㙦㔴㐳晦戲挲㙢㝤攰愳昵㐵ㄳ晡㐱㠹㍡㘹晥愸㐴戶㤵昸㠵㈲㍣挵ㄷ㔸つ晢ㅣ㜴㝦㐶ㄹ㠰㈶ㄸ晡ㄵ捡㤲㌴愹㤱捡づ㔲扢㥣捤㈰扡㕥㠶㈵㈱ぢ㌶㈸ㅡっ㤱㑤戳ㄲ昶㤲收㝢扥㌴摦昱愵㔹愵挶ㄹ㠶㔰愰ㄹ㐰㕦搲ㅣ㡥扥㐹㌳ㅣ挶㠹㔰〳愷昱㌲〵㈳ㅥ挳㐷愰㝣㌲慥㈷愳㐶〲ㅦ㌵㜱㕥戴㄰ㄸ㘱㥢收㜱攲㥥㘷愰昱慡㡥愳㈷㑥㈸攵㤳㍡㕥搴昱慥㈰㡢慢㐷㠶ㅥ敡㘵㠵搷㐶挲㐷ㅢ㠵㈶㔴慤㐴㥤㌴㔹〱㈲㡦〷㌴㤰愶愲て㐵愴昹ㄷ㈷捤搱搴㡦㐱ㄳっ昵㠵〱晥晣捦㝡戰晡㐳㉡㈵捤㙢㘹ㄶ愳敢㌵愴㈹慢㍡㈸㑡㐰㘴搳散〷㝢㐹昳㈹㕦㥡㑦晡搲散慦挶挹㈰ㄴ㘸づ㐰㕦搲摣つ㝤㤳㘶戲㄰挳㤱㄰愷㉤㜸ㄹ㉤㥤挱㠷㥡㤴㡥㡦敤㜸㔹㠹㘶ㄲ㌱㈳ㄶ搸摤㌶挵㉢㝤㍡㡢户㐶攱㜰〲㔷摣戲戱㑣㈱㥢㡡攵㈲㐶ㅡ攷㥡㔲戸捥ㄲㅡ㘸㠵搷昶㠰㡦㌶づ㑤㠸㠵㈱ㄲ㕤㈷捤㉤㤵㠸〶搲㔴戰づ㐴搲㝣搰㐹㜳㌲昵戵㘸㠲愱㐱㌰挰㥦㍦捤㙤㤵㔲搲攴㑦挵㘸㌳改捡㕦㥦ㄱ摢㐱㈹昷昴搹㄰搹㌴㠷㐲㉡㘹摥收㑢昳㔶㕦㥡㉣〰挱ㅦ扥㐷㠳㔰愰挹㘲て㐹㜳ㅥ晡㈶捤ㅣ摥㝥攷戳㈹㝥愲挹挴昱搶㌱ㄳ㡤攰㠳㄰捥摢㠷㜳㤸㜲昸㥣㕥㘷㥢ㅡ㌸慤㤹换攱㔳㝡㍣㠲昳㤹㜹㥣ㅣ㈹㘴㌱㐹㜱挶㈳ㄹ㉢攴㘳㤹搰〸㉢扣㌶ㅦ㍥摡〲㌴愱㤱㑡搴㐹㜳㤴ㄲ搱㐰㥡㡡ㅤ㈹攲摣扣挶㐹昳〰敡ㄷ愱〹㠶㔸㉦㠲㍦㝦㥡慣㈳㤱㑡㐹昳づ㥡攵攸扡㠱㌴挷㐰㈳㘹ㅡ㄰搹㌴㔹ㅦ㈲㘹㕥攸愴㘹扦愶㥦敦㑢㤳㔵㈲㜲㥣〶㠴〲㑤㔶㠴㐸㥡㠷愲㙦搲捣ㄴ㘲戸㍥㠲昷摥㠹㕣㌴㥥挲搹摦㈴㈶㘸㌶㤹㑢㐲㘲攴ㄳ昹挰ㄲ摢㌴㕣挰攷挷㔴㌶ㄳ㡢挴昸㐹㍤㥡挶㘷㜵捣搶㜰〱愷㤳ㄲ㤱㝣㍡挴㕡ㄳ㌹ㄱㅢ攱愳㌵愱〹㐵㤵攸㐱㉣㤸㈷敦㘳㑡㐴〳㡤愶㠲ㄵ㈵㤲收ㄹ㑥㥡㙤搴户愳〹㠶㔲㌰挰㥦晦㌹㈴ㄶ㥢㐸愵愴挹ㅦ戱搱㡥愰㉢㝦ㄷ㐷挸㈲ㄲ㡡㡥攲㐰㤴昰戹〷散㈵捤㘳㥤㌴敤㔷愱愳㝤㘹㡥㔳攳ㅣ㠳㔰愰戹㈷晡㤲收戱攸㥢㌴㜱晦㤰㜸㉥㥤㑦挴㜲㜸㙦㠴扤ㄷ㤷㌷昰搹㌲㠵㜳ㅥ㜸〳ㅡ捤挶〲㙢㙣搳㝣ㅡ㥦㍦㜳㌸㕥㘶㜱㙢捣㠸ㅥ挹愴㜰搲㉥㥦挳㤵愷戴㤱㑢改㤱㄰ぢ㔲㈴捤攳攰愳ㅤ㡦㈶㌴㐱㠹㍡攷㈶慢㔲愴ㄵつ㌴㥡㡡㕡㡡㌸㌷㤷㍢㘹㥥㑡晤㘹㘸㠲愱㈹㌰挰㥦晦摣㥣慡㤴㤲收㐶㥡㥤㑤搷㐷挸㙤㉦㈸攵摣㍣㤷〳㔱挲㈷㉢㑤㈴捤㐳㝤㘹㉥昶愵㌹㔳㡤㜳〱㐲㠱收㉣昴㈵捤ぢ搱㌷㘹攲摤㝡ㄴ㝢㍡摥㐸㘲㙥㘶愳攱㑣㍥㡤敢换戹ㄸ㍥㍦攲戳㔱捡〸㕣㘴㥢ㅡ㐶〴㥦㝢㌰㘷㔳㜸ㅢ㥦㡡攵㜱搶ㅥ昵〷㔹ㄴ㈴ㄴち戹㕣㈴ㅥ㥡㙤㠵搷㉥㠶㡦㜶〹㥡㄰㡢㔵㈴扡㑥㥡㉣㕤㤱㈲摢㑡捣愳㠸㌴て㜲搲㕣挷㈸㔷愱〹㠶敡㘰㠰㍦㝦㥡昳㤵㔲搲㝣㡡㘶敢改捡㕦散〹㉤㔰捡㥢㈰敡㕢㔱挵㐲㡣摤㕤ㄵぢ晥㍦搰㌱摡㝤㘷㤴㈹戸搳〹㉢㌰㜱扢㈰㘳㤵昹㝤晥捡昲摤晥扤㔸慣㠹攰捦㜹昰㔹㌵て㙢晤ㅦ挴攱晣攸慣㜵㘱挴㈱㜸㙡户㘰㠵慢ㄶ㘱㜵挳㝥㈹㜶㜵ぢ㔱㌸㤶つ㙣㥡摥㠶㜲〹摣㡡㜶㝥换㐴晢㍥愶㥢慢㌲㡡搱敡㠶ㅤ愳㍡㈵ㄳ戳㙤昸㈹㤸㜶㐳戹捤㙤戵晤㜰〳っ搴捤㐰㌱㥡户昷ㄸ搸搹㜳晣ㅥ挲愰㑥改昴收㌶摣㡡挶挸慢㠸㙤昸捤㠰捡昲ち攱晢ㄳ㈵搶ㅤ㑢昹〳〸㡣㠶㥢搱㑣捦ㄳ挰㈰㥦㕦㠳㤸搴搰㉥㝦㑤㘵㕢攸㠵挶㈲㥣挰ㅦ戰戶㠱㜱㈳㘷㡥捣㈴慢收㘰㐳㙣昲ㄸ挵搸㌹㈲攷㐶㔰扢ㅤ〱挵㠱〸㑤昶㐲㍢㠰㠳摣㘱づ㌲ㅢ㠳㠸ㄹㄸ㠴〳㘱扥挳晡㉥㕡㜳攷愰㠸〱〴㙢㜴㤴扥㈶㠷づ㍥㈳攰攷ㅣ㡡ㅥ㕦㡤户扡ㄳ捣晦慢慤晦㐳ㄳ㙡昲捡攳㐰㌱㙣敤挴慡㜷㔶㕦昶昵つ扢㡦扡攴㤶㕦慤晦㔷㙦搸敦扢㝢㕥㍢攵愶昱㌳扥ㅣ㝣攵挰昶ㅢ挶㡢㈵昰ㄸ㠵㌸摡扢㙣摥㘳挳㍤㐹㑣㐱㐶慦攱〷㈳㍣户㡥愸戵ㄴ敥㕢㐷㠴㥡㄰〹㝦戸愸㡣㝣晢㔶〸㤶戳㜰㠷ㄳ㤳攰挱㔹㉥㈷收㐳㕣攵㜶㠸㑤㐰慤㔸ち㍣っㄹ戶挲搴㤱㤹戴搸ㄳ㠶㡡㐶㔰摢㐸敢㘵戶㜵ㅢ慤ㅦ㌳慤㠱㌳㉤㜶戳慣㑤㥣㑦㐰㔳㜳〴㙣㝡〶敤㐸攵㔱ち摡搳改㙢㤶摣㝢搹㌵攳慦ㅣㄹ摥昰㐹摢晥攳挵ㅡ㜸昸㐱㑢㈰ㅤ㕦㘸㜱㑢攱扥摤㐴攸㜸㐴挲ㅦ慥㕣㈳㜷㐰㘳搵㡡㠴ㄶ㠵㠷つ敤㌹㘲㌸つ㉡ㄳㅡ㑢㔹〲捦㥢ㄸ愶㄰挳㔸ぢ㠳㌹〷㕦愴昵改戶昵愹戴㝥搹戴㤶搰㜶戶慣㑤㘸慦㐰㔳㜳㌶㙣㝡〶敤ㅣ攵戱挹搰㉥㠲㠷ㅦ戴㔱ㄶㅢ捦㑣ㅢ愹ㄴ慥㕢㔴㠴㉥㐱㈴晣攱慣〶㜲〷㌴ㄶ愷㐸㘸挳攱㘱㐳㝢㥢ㄸ慥㠲捡㠴挶㡡㤵挰扢㈶㠶ㄹ摣ㄵ户戳㌰㤸搰㍡㘸㝤戵㙤扤㡥搶ㅦ㤸搶㜲挷摤挶戲㌶愱㝤〸㑤捤㝡搸昴っ摡㡤捡愳ㄴ㌴捦敥㜹㍢㍣晣愰つ㔴㙣摣户戵ㄸ㘰㈹摣户戵〸摤㠱㐸昸挳戹ㄷ攴づ㘸昷愰㈳愱昵㠳㠷つ敤㑢㘲戸ㅦ㉡ㄳㅡ㙢㔰〲㕦摢ㄸ攲㘲戳㈲っ摦搰晡〱摢晡㍥㕡㝦㘷㕡㑦ㅢ㤹㠹㡢愰㘵㙤㈲晥㥥搶て挲㐶敤摦㠲戵㈶散㄰㙡捤㐶㜴㝡㠶昳㔱攵㔱ち攷㜵㑢㙦㍥攸昵攵搳挶㕦㜸〱ㅦ搷㡦ㄷ㑦挳挳て㘷ㄵ㤲昰摤㜱㉢㉤㠵晢㈶ㄹ愱㘷ㄱ〹㝦戸慣㡦戵〲㑥㤶㡢㐸㥣攵昰戰㜱晥捡㔵㝥〹㉡ㄳ攷ぢ㔸ち昰㠶挸㌸摡捤攲ㅣ晣攵㥦捥愳㕤〵㌴攲㘵摢晡㐵㕡㔷㤹搶㜲づ晥㘰㔹㥢㜳戰ㄷ㌴㌵慦挳愶㘷搰摥㔰ㅥ愵愰㜹收㘰〷㍣晣愰㝤㠷㜴㝣愱㝤㙢㈹摣㌷搶〸㝤㠰㐸昸挳㈹ㅦ攴づ㘸慣ち㤱搰晥づてㅢ㕡つ㌱㝣〶㤵〹㡤愵㈲㠱捤㑤っ㤸㔵㐹昱㠵㠵挱㥣㔵晤㘹晤戹㙤晤㈹慤〷㥡搶ㄲ摡㈷㤶戵〹㙤㑢㘸㙡扥㠱㑤捦愰㝤慢㍣㌶ㄹ摡㡦昰昰㠳昶㠱挵挶㜳戴㝢摦㔲戸㙦挶ㄱ晡ㄹ㤱昰㠷ㄳ㔳挸ㅤ搰〴㔲㤷搰摥㠳㠷つ㙤〸㌱㔴㐲㘵㐲㘳㐵㐸㘰㤸㡤㈱㉥摥㉡挲㌰㠲搶㔵戶㜵〵慤㐷㤹搶㝢㜱挷㝤捤戲㌶ㄱ敦〰㑤㑤㙦搸攰慦〷㙦㐶晡㈸㡦㔲搰㍣扢㘷㝦㜸㡣攲慡扡摥㡣扣㙣戱昱㐰㝢挹㔲戸㙦攰ㄱㅡ㠸㐸ㄲ摡㉥挸ㅤ搰㔸攳㈱愱扤〰てㅢ摡慥挴戰㉤㔴㈶㌴ㄶ㝥〴㈲㈶㠶㕡㘲昸㔳ㄱ㠶ㄸ慤〷摢搶㠳㘸㥤㌰慤㌱搳攲攲㈹换摡㥣㘹㈹㘸㙡㐶挰〶㝦㍤㠰㌶㔲㜹㙣㌲戴搱昰ㄸ攵〳敤㌱㡢㡤〷摡愳㤶挲㝤搳㡦搰㉥㠸㈴愱㡤㐳敥㠰挶㔲づ〹敤ㄱ㜸搸搰挶ㄳ㐳ㅣ㉡ㄳㅡ敢㍢〲ㄳㅤㄸㅥ㉣挲㌰㤹搶〹摢㍡㐶敢㈹愶㌵摥敦挵挵扤㤶戵㌹搳愶㐱㔳戳㍢㙣昰搷〳㘸㝢㈸㡦㑤㠶㌶ㄹㅥ愳㝣愰摤㘱戱昱㐰摢㘰㈹摣㌷ち〹㑤㐱㈴〹㙤㌶㜲〷㌴㔶㙣㐸㘸户挱挳㠶㌶㤷ㄸ㘶㐱㘵㐲㘳ㄹ㐷㘰ㅦㄳ㠳㍣㑡摤㙣㘱㌰攷㑥ㅤ慤㘷摢搶㌳㘹扤挰戴㥥捥㈳攰つ㤶戵〹㙤㈱㌴㌵㜵戰挱㕦て愰捤㔷ㅥ愵愰㜹㕥〸づ㠰挷㈸ㅦ㘸㔷㕢㙣㍣搰慥戲ㄴ敥㥢㡢㠴づ㐴㈴〹敤㐰攴づ㘸㍡晡ㄲ摡㤵昰戰愱搵ㄳ㐳ㅥ㉡ㄳㅡ慢㌵〲扡㠹㐱敥㜰㤷㕡ㄸ㑣㘸㌹㕡ㅢ戶㜵㡥搶㠶㘹㡤㌷挹㜱㜱愱㘵㙤㐲㍢〴㥡㥡㈵戰挱㕦て愰㌵㉡㡦㔲搰㍣挷戴㌶㜸㡣昲㠱㜶慥挵挶〳敤ㅣ㑢攱扥㈱㐹㘸ㄹ㈲㐹㘸㑤挸ㅤ搰㔸㝦㈱愱慤㠵㠷つ慤㠵ㄸ㡥㠴捡㠴挶愲㡣挰㘱㈶〶〹敤っぢ㠳〹慤㡤搶㐷搹搶㐷搰㝡㤹㘹㡤㤹ㄶㄷ愷㔸搶㈶戴ㄵ搰搴慣㠱つ晥㝡〰敤㌸攵戱挹搰㑥㠵挷㈸ㅦ㘸挷㕢㙣㍣搰㡥戳ㄴ敥㥢㤸㠴㑥㐷㈴〹敤㈸攴づ㘸㉣戳㤰搰㡥㠵㠷つ㙤㌵㌱㥣〳㤵〹㡤戵ㄷ㠱㘳㑣っㄲ摡㙦㉤っ㈶戴㌵戴㍥搷戶㍥㥢搶挷㥢搶㤳〹敤㜰换摡㠴㜶㈲㌴㌵ㄷ挱〶㝦㍤㠰㜶戱昲搸㘴㘸敢攰㌱捡〷摡㌲㡢㡤〷㕡扢愵㜰摦昸㈴㜴㌵㈲㐹㘸愷㈳㜷㐰㘳㌵㠵㠴搶ちてㅢ摡㤹挴㜰㈳㔴㈶㌴㤶㔸〴捥㌲㌱攰㝤㕡㕡㌴ㄷ㘱㌸㥢搶㌷搹搶敢㘹㝤慥㘹つ挴㘹㜱愸㘵㙤㈲㍥て㥡㥡摢㘱㠳扦ㅥ㐰摢愰㍣㑡㐱昳㝣㤴扦てㅥ愳㝣愰ㄹㄶㅢて戴扣愵㜰摦㉣㈵昴〰㈲㐹㘸㤷㈰㜷㐰㝢ㄸ㝤〹㉤ぢてㅢ摡㘵挴昰㈸㔴㈶㌴㔶㔲〴慥戰㌱㈴挵㐱㐵ㄸ搶搱晡㌱摢㝡㈳慤慦㌶慤昱〶㈵㈹昶户慣捤㤹㜶㉤㌴㌵㑦挳〶㝦㍤㠰昶㡣昲㈸〵捤昳㐲昰㈲㍣㐶昹㐰㕢㘰戱昱㐰㥢㙦㈹摣㌷㔸〹扤㡣㐸ㄲ摡㑤挸ㅤ搰㔸ㅢ㈱愱捤㠳㠷つ敤ㄶ㘲㜸〳㉡ㄳㅡぢ㈶〲㝦㌰㌱攰愳㝣㕣捣㈹挲㜰㍢慤摦戴慤㕦愷昵ㅤ愶戵摣㤹㘷㔸搶收㑣扢ぢ㥡㥡づ搸攰慦〷搰摥㔷ㅥ愵愰㜹㕥〸㍥㠵挷㈸ㅦ㘸㔳㉣㌶ㅥ㘸戵㤶挲㝤㔳㤶搰攷㠸㈴愱㍤㠰摣〱㡤㈵㄰ㄲ摡㈴㜸搸搰ㅥ㈲㠶㙦愱㌲愱戱㉥㈲昰戰㠹〱㜳〷㘷摡㉣っ收摣搹㐸敢敦㙣敢㙦㘸晤㤸㘹㉤㜷捦摤㉣㙢ㄳ摡ㄳ搰搴晣〸ㅢ晣昵〰摡㑦捡愳ㄴ㌴捦敥㔹㠱て搰愳㝣愰㈵㉣㌶ㅥ㘸㜱㑢攱扥㤱㑢愸ち㤱㈴戴㘷㤱㍢愰戱搲㐱㐲㡢挲挳㠶昶ㅣ㌱昴㠱捡㠴挶昲㠷挰昳㈶〶㝣㌰㑡㡡戱ㄶ〶ㄳ摡㡢戴敥㙢㕢昷愶昵换愶㌵愰㈵挵捥㤶戵〹敤ㄵ㘸㙡晡挳愶㘷搰㔸搸㈰㍤㑡㐱昳散㥥㠳攰攱〷㙤㤴挵挶〳㙤愴愵㜰摦晣㈵㌴ㄸ㤱㈴戴㌷㤱㍢愰戱愰㐱㐲ㅢづてㅢ摡摢挴㌰ㄲ㉡ㄳㅡ慢ㅣ〲敦㍡㌰㙣㔷㠴愱㠳搶愳㙣敢ㄱ戴晥挰戴挶慢㘷㔲㙣㘳㔹㥢㠸㍦㠴愶㘶㌴㙣㝡〶㙤㡣昲搸㘴㘸㌱㜸昸㐱ㅢ㘸戱昱㐰ㅢ㘰㈹摣㌷㡣〹㈵㄰㐹㐲晢ㅣ戹〳ㅡ敢ㄶ㈴戴㝥昰戰愱㝤㐹っ慣㌱㌰愱戱㤸㈱昰戵㠹㐱捥㥤捤㉣っ收摣昹㠶搶攳㙣敢摤㘹晤㥤㘹㡤㌷户㐹ㄱ戴慣㑤㘸摦㐳㔳㌳ㄹ㌶㍤㠳㔶慢㍣㌶ㄹ摡㑣㜸昸㐱慢戲搸㜸愰㔵㕡ち昷㑤㘶㐲戳ㄱ㐹㐲晢ㄹ戹〳ㅡ换ㄳ㈴戴㜲㜸搸搰㝥㈵〶㤶ㄲ㤸搰㔸戳㄰㄰搵㘸挶㡤㤴㐷愹㕦扥㜷㕥㕥愹㠰㐶㉣戰慤敢㘸㕤㘵㕡㘳愶愵挵て㤶戵〹慤ㄷ㌴㌵〷挰愶㘷搰㔸㡤㈰㍤㑡㐱昳ㅣ搳㜲昰昰㠳昶ㅤ搲昱㍦㥦㘶㈹摣㌷愶〹ㄹ㠸㈴愱昵㐵敥㠰挶㉡〴〹敤敦昰戰愱搵㄰〳换〰㑣㘸㉣㑤〸㙣㙥㘲〰戴戸昸挲挲㘰捥戴晥戴㙥戲慤㤷搰㝡愰㘹㡤换㘴㜱昱㠹㘵㙤㐲摢ㄲ㥡㥡㌶搸昴っㅡ㡢づ扡㠴收㜹昵㍣〲ㅥ㝥搰㍥戰搸㜸㘶摡晢㤶挲㝤㌳㥢搰㔱㠸㈴愱つ㐶敥㠰挶㘲〳〹敤㍤㜸搸搰㠶㄰〳慦昶㥢搰㔸㠱㄰ㄸ㘶㘲㤰㌳敤㉤ぢ㠳〹㙤〴慤㡦户慤搷搰㝡㤴㘹㡤㤷㡤戴㜸捤戲㌶愱敤〰㑤捤愹戰改ㄹ㌴搶ㄶ㜴〹捤㌳搳捥㠶㠷ㅦ戴㤷㉤㌶ㅥ㘸㉦㔹ち昷つ㜰㐲攷㈲㤲㠴戶ぢ㜲〷㌴搶ㄴ㐸㘸㉦挰挳㠶戶㉢㌱昰捡扥〹㡤㠵〶㠱㠸㠹〱㈷㝢㤲攲㑦㐵ㄸ㘲戴扥挴戶扥㠸搶〹搳㕡ㅥ〱㥦戲慣㑤挴㈹㘸㙡搶挱愶㘷搰㔸㐲搰㈵㌴捦慢攷㝡㜸昸㐱㝢捣㘲攳㠱昶愸愵昰摣㌴攷㈶㐴敡敥愶㌹晣〱ち愳㑤摥搸愵〶敦㜳慡ち晣攱㠲摥〵㔳捣㐲〱晣㘸㐶㐳㘳愳晣扤㠹㍥戸挷㐵敢ㄲ愳㜵ㄶ㙥攵㠲㍢㕢搴㌵㌴㔹㍦㘳㠰㕢扣昰㤶〱敡㉥ち㥡散搱㌹㔰㤸摢㡡摢㉡昴㉡㑣㙦挳㉤㜸昲搵㑤㝢敢敤敤㐶㙢昳晦挲つ㌰昰ぢ㈰晣挵㐴㍣捣㕢㕦昸晥昸〶㝦㔵挳昷愲扣㈴㌶戶㤳挷㉣摣㥣㠵搵て攵扣㌵挶扦㜷㌷㥥挰㌸㑣㌱昵㠳敡㜹挷捤㕥㉡挵㈳搸挴㘶搵散搱㘵扦㌲㘵㕥敦搷挶㜳戲㑥㐰㔳㠱ㅦ㥥㤰㤵㍡㘸㠲摡㐴㐸攴㡦戰挸愶慣㡡戵ㄸ敥㤵攳捦愱昰㐷敢捡慡㔶㌴攴摢ㄷ〷ㄶㅢつ㠷㉣㙥挷捦㥥昴收ㅡ慢㐷攵敤㜰敤慡㤴㠱扢㐶慦愶㝡扤戵㔵㕦㔵摤㔴摦㘸㌴ㅦ搲扥戸扡㝥㌹㉡㌷㜰㤳ㅡ扣㔸㔶㔷㔷㙢㤳㤱て㠷攲㔳戰攴㠰㔱戵㕡㑢捡㑡〶昱〰㈴㥣慤ㅡㄱ㔴㡡㝢㝤㔷㜷ㅡ搷㡢慢摢戹慡搳㈹攲敦捤㤸慢㉡㜸㜵㥦慢慢ㅥ㘲㈳㍡㜲戸㤹戰戴㤳攰㠵㝡㈹㥤㘵㐹㘵ㄲ捦㐲敡㐸攲㌶摦㈴收㜲挴攲㈴昶㜱㈵挱慢攵㐵㐹扣愸㠶慢㜳㈶挱ぢ摦㌲㠹昹捥㈴摥㉣㑥攲〶摦㈴ㄶ㝡㤳搸捦㤵〴慦㍥ㄷ㈵搱愱㠶㍢挰㤹〴㉦㈴换㈴ㄶ㌹㤳昸摣㑡㈲㜰㈰愴晥㌳昲㑡摦挴敡㘱ㅦ㌸ㄸ㑤昱㡣搴㈱㜱㙥愶㉦摤挹㝤愳搲挸挱㔲捥ㄳ㙣㐱挱ぢ戶㌲戹扣㈵㤵㥡㥦慤攴慣戹㜲愱㙦㈲㠷㜰挴攲捤搴攰㑡㠲搷㐶㡢〸㔵㘰扥捡攱㤶㌸㠷敢愵愴㡤㤶㔴捥㤵扥㤰㍡收捡㕡摦㈴㕡扣㐹ㅣ收㑡愲〶㜱㡡㤲攸慦㠶㙢㜳㈶戱愵㤲戶㍢㤳ㄸ慣㤲攰㘶慡ㄴ愷昸㈶戱㠲㈳㜲㤳㜴敥㌵慢㈸㜲散㌵㐳摣㐹㡣㔰挳ㅤ〱㑢㝢㜳散愰愴㐷㕡㔲愹搹愵㌸㠹㘳㝤㤳㔸捤ㄱ㡢㤳㌸挶㤵挴慥敥㈴㘲㙡戸㌵捥攱㔲㑡㝡㥣㈵㤵㥢㘳㕣㜱ㄲ㠷晢㈶㜱愲㌷㠹㤳㕤㐹㡣㜷㈷㌱㔹つ㜷慡㜳戸㘹㑡㝡㥡㈵㤵㈴㘶慢㈴捣㠳㔸慢㙦ㄲ㘷㜲挴攲㠹㜹㤶㉢㠹戹敥㈴敡搴㜰㘷㍢㤳㔸愸愴攷㌸㤳㌸㔰㈵㘱捥㠹㐳㝤㤳㌸㡦㈳ㄶ㙦㡥ぢ㕣㐹搴扢㤳挸愹攱㉥㜲㈶㜱㠸㤲㕥散㑣愲愹㌸㠹慣㙦ㄲ㤷㜹㤳戸挲㤵㐴㡢㍢㠹㌶㌵摣㍡㘷ㄲ㉢㤴昴㉡㘷ㄲ㐷ㄵ㈷戱扦㙦ㄲ搷㝡㤳戸摥㤵挴㙡㜷ㄲ㙢搴㜰敢㥤㐹㥣愸愴㌷㍡㤳㌸㕤㈵㘱捥㠹㜹扥㐹摣挲ㄱ㡢攷挴ㅦ㕣㐹㥣改㑥攲㙣㌵摣敤捥攱捥㔳搲つ㤶㔴敥ㅤ㤷ㄴ㈷㌱挳㌷㠹扢扣㐹摣攳㑡攲㌲㜷ㄲ敢搴㜰昷㌹㠷扢㔶㐹敦户愴㜲敦戸㐹㈵㘱㑥捣㐹扥㐹㍣挴ㄱ㡢㈷收挳慥㈴㙥㜱㈷㜱扢ㅡ㙥愳㜳戸扢㤴昴㔱㑢㉡㐹㍣愰㤲㌰㌷挷㙥扥㐹㍣挱ㄱ㡢㌷挷ㅦ㕤㐹㍣攴㑥㘲愳ㅡ敥㘹㘷ㄲ㑦㈸改㌳捥㈴㥥㉤㑥㈲敡㥢挴㜳摥㈴㥥㜷㈵昱㥣㍢㠹ㄷ搵㜰㉦㍡㤳㜸㐵㐹㕦㜲㈶昱㘶㜱ㄲ㍢晢㈶昱㡡㌷㠹㔷㕤㐹扣敤㑥愲㐳つ昷扡㜳戸て㤵昴つ㑢㉡攷挴攷挵㐹っ昷㑤攲㙤㙦ㄲ敦扡㤲昸搲㥤挴㌷㙡戸づ㘷ㄲ摦㉢改晢捥㈴㝥㉥㑥㘲ㅢ摦㈴㍥昴㈶昱戱㉢㠹㕦摤㐹㔴挰㐰扥㥦昸搴ㅡ㑥㑥挱㕥㑡晡㤹㈵㤵㈴㜸〲㐵扥㥦㌰昷㡥㝥扥㐹㝣〹㈳搷摥昱㌵㐵㡥㤷昲ㅡ昴㡢摦㑦㐰㈰㤳昸〶ぢ㜲㈸扥ㄳ搸㔲㐹扦戵愴㔲㌳ㄸㅤ挷㥢㥡愰㙦ㄲ摦挳挸戵㜷晣㡢㈲㐷ㄲ㐳搰㉦㑡㘲〴〴㌲㠹ㅦ戱㘰㈷戱㠳㤲晥㘴㐹愵㠶ㅦ昰ㅤ㐹㤴晢㈶昱㉢㡣㕣㐹〸摣晢捥㤹挴慥㌰㈹㑡㈲〶㠱㑣愲〲㤶ㅣ㑡づ㤷㔲搲㑡㑢捡㡤㔴㌵ㅥ搲㑤晥搸㐷㡦晥昸㠰摣㘸攴㜸㙢捥㐹戸挱攳攸㐶㝣㝣摢㠴晢㘹㔶㘱㔰㌱ㄱ㠳㌱㠶ㄶ㘰てぢ㝣搶㑣戶愴搵晣㡣㔵㔳慢㝡㌲改㘹攸㌱㐵慤ㄷ㍤愶㕢㍡慤摡改㍦㔳㜹㐸晦㔹慡㈷晤攷愲㈷晤㌵㝡散愳晣㠳㑥晦㍡攵㈱晤攷慢㥥昴㕦愸晣㝢搳㘳㍦攵摦挷改㝦㠰昲㤰晥㡢㔴㑦晡搷㉢晦扥昴搰㤵晦㘶㑥晦㥣搳愳㈶慦㝡㡣㈶づ㔱晥㌵昴㘸㔰晥㈱愷晦ㄲ愷㐷㑤愳敡挹昱㕢㤴晦收昴㌸㑣昹昷㜳晡户㈹て㤹㝦扢敡㐹晦ㄵ捡扦㍦㍤㔶㈹晦〱㑥晦㈳㥣ㅥ㌵㐷慡㥥捣㝦戵昲ㅦ㐸㡦㘳㤴晦ㄶ㑥晦㌵㑥㡦㥡攳㔴㑦㡥㝦愲昲摦㤲ㅥ㈷㉢晦慤㥣晥愷㍡㍤㙡㑥㔳㍤㌹晥㤹捡㝦㙢㝡㥣愵晣户㜱晡㥦慤㍣㌸㘲捤㌹慡㈷晤捦㔳晥㠳攸㜱㠱昲摦搶改㝦㤱昲㤰晥ㄷ慢㥥昴扦㑣昹て愶挷ㄵ捡㝦㍢愷晦㍡攵㈱晤慦㔲㍤改㝦慤昲ㅦ㐲㡦敢㤵晦㔰愷晦㝡攵㈱晤㙦㔴㍤改㝦㡢昲ㅦ㐶㡦㍦㈸晦攱㑥晦摢㥤ㅥ㌵ㅢ㔴㡦搱挴㕤捡㝦〴㍤敥㔱晥㈳㥤晥昷㌹㍤㙡敥㔷㍤㌹晥㐳捡㝦ㄴ㍤ㅥ㔶晥摢㍢晤㌷㍡㍤㙡ㅥ㔵㍤㌹晥ㄳ捡㝦〷㝡晣㔱昹敦攸昴㝦㕡㜹㜰挴㥡㘷㔴㑦晡㍦愷晣㜷愲挷昳捡㝦㘷愷晦㡢捡㐳晡扦愴㝡搲晦ㄵ攵㍦㥡ㅥ慦㉡晦㌱㑥晦搷㥤ㅥ㌵㙦愸㥥㕣晦户㤵晦㉥昴㜸㔷昹㡦㜵晡㜷㈸て㡥㔸昳扥敡㐹晦て㤵晦慥昴昸㔸昹㠷㥤晥㥦㉡て改晦㤹敡㐹晦㉦㤵㝦㠴ㅥ㕦㉢晦愸搳晦ㅢ攵㈱晤扦㔵㍤改晦扤昲㡦搱攳㕦捡㍦敥昴晦㔱㜹㐸晦㥦㔴㑦晡晦慡晣ㄳ昴攰㉢㤷㍣晥㈷㥤晥㝣㤵愲搴㍣晥昳搵㐹昶ㄸ㑤挸㤷つ㉣㘸㈹㠸搵㈳挴㤷て㜹㡥㍣㡤〵㥣㈳㤷㉦づㅥ㉢扥㐸㐸慢摤㑣㉢昹ㄲ攰戱攲㑢㠱戴摡挳戴㤲〷㝡㡦ㄵて昸搲㙡㑦搳㑡ㅥ捥㘹㌵ㅥ㝤昵〸昱戰㉥慤㈶㤸㔶昲愰㑤慢愲散㜹昰㤶㔶㤳㑣㉢㜹㘸昶㔸昱㄰㉤慤㙡㑤㉢㜹〰愶㔵搱㠸㍣㄰㑢慢愹愶㤵㍣捣㝡慣㜸戸㤵㔶㝢㤹㔶昲㘰敡戱攲㐱㔵㕡捤㌰慤攴㈱搳㤳ㄷて㥤搲㙡㤶㘹㈵て㡣㥥㔸㍣㐰㑡慢㌹愶㤵㍣晣㜹慣㜸ㄸ㤴㔶㝢㥢㔶昲㈰攷戱攲挱㑥㕡捤㌳慤攴愱捣㤳ㄷて㘹搲㙡扥㘹㈵て㔸ㅥ㉢ㅥ戸愴搵扥愶㤵㍣㉣㜹㐶攴攱㐹㕡晤挶戴㤲〷ㅦ㑦㉣ㅥ㠴愴搵晥愶㤵㍣挴㜸慣㜸愸㤱㔶㡢㑣㉢㜹㈰昱㔸昱㠰㈲慤づ㌲慤攴攱挲㘳挵挳㠶戴㍡搸戴㤲〷〵㡦ㄵてづ搲㉡㙢㕡挹㕤㥦㔶㐵㌳㠷㠷〰㘹㤵㌷慤攴づ敥㠹挵ㅤ㕤㕡ㄵ㑣㉢戹ㅢ㝢慣戸㍢㑢慢挵搲㉡愴愶扢攰晥㈹㉦㕥㥤昷て昳攲搵㈴昸㔶攳搶扢摣㈵愵攲昷㉥〵昷㐲愹㌸搷愵攰㡥㈷ㄵ攷ㄴ㉢㐲㙡慤〴㜷㍡㘹㜱㜶戱㠵攰㝥㈶ㄵ㙢㕤ち敥㕡㔲㜱㤶㑢挱扤㐹㉡㝥攷㔲㜰〷㤲㡡㌳㕤ち敥㌳㔲㜱㠶㑢挱摤㐴㉡㑥㜷㈹戸㘷㐸挵㘹㉥〵㜷〶愹㌸搵愵攰晣㤷㡡㔳㕣ち㑥㜹愹㌸搹愵攰㉣㤷㡡㤳㕣ち㑥㙣愹㌸搱愵攰㕣㤶㡡ㄳ㕣ち㑥㕦愹㌸摥愵攰㡣㤵㡡攳㕣ち㑥㔲愹㔸攳㔲㜰㕥㑡挵戱㉥〵愷愲㔴ㅣ攳㔲㜰昶㐹挵搱㉥〵㈷㥣㔴慣㉥㔶昴晥㝦戱昴て〷</t>
  </si>
  <si>
    <t>㜸〱敤扤㜷㥣ㄴ㔵昶㍥摣㜷㐲㌱㌵㠴㘹ㄳ㘶〴挵㠸㡥摤㍤ㅤ㔵㈴っ㔱愲㈰㤸ㅤ㍢㔴挳挸〴㥣ㄹ㄰捣慢㠲㌹慣〱攳㥡挵戴收ㄵ㜳㡥㙢捥㙢搶㜵ㄵ㜵㡤扢慢攸扡㠶昷㜹㑥搵慤愹敥慥㥥ㄱ昵晢㜹晤攳搷昴㕣敡㥥昳㥣㜳㑦㍤昷搶慤㜴扡㉡愰〲㠱挰㑦昸昰㝦㝥慡戸戰搱捣挵㥤㕤㔶㙢㝤㘳㝢㑢㡢㤵敤㙡㙥㙦敢慣ㅦ搵搱㤱㕥㍣戹戹戳慢ㄲ〰愳愹ㄹ晡捥敡愶捥收㠳慤㥡愶㠵㔶㐷㈷㐰搵㠱㐰㑤㡤㔹〱晤晡捥㕦㔰㔷㑣㕡㤹㔵㉣㠰ち㤸〶㡢㍥㉣㙡㔸㤸㉣㙡㔹昴㘵搱㡦㐵㝦ㄶ〳㔸搴戱〸戲㔸㠳挵㥡㉣搶㘲戱㌶㡢㜵㔸っ㘴戱㉥㡢昵㔸戰㝤㜳〳ㄶㅢ愲攸户ㄱ㡡摤ㅡ㐷㑦换ㅣ㠰戵㤹搹搵摥㘱㙤㍢㜸戶ㅤ昳昰㜰戸㍥㕣ㅦ㡤㠵㈳昵愱㙤〷㌷㉥㘸改㕡搰㘱つ㙦戳ㄶ㜴㜵愴㕢戶ㅤ㍣㝤㐱愶愵㌹㍢挹㕡扣㕢晢㍣慢㙤戸㤵〹㌵㘴搲搱㘴㌸ㅡ㡢攵㔳愹㘴扦㡤攱㜹㙡攳攸改ㅤ㔶扥昳户昲㌹㠸㍥愷㌵㡥慥㥦㙡㜵晤㔶㍥㌷㠱㑦戸ㅣ搳摥㥡㙥㙥晢㡤㥣㔶戳㑦ㅢ挶㔸搹㘶㜶扥㘵㜵㌴户捤愹㐷搸〵㐴愳㤶愸ㅦ〷挶戳改捥慥㐶慢愵㘵㠶㤵㘷扦昷㙢㈵㘷㔶㠷搵㤶戵㍡〷戴㡥㕤㤴戵㕡ㅣ㜵㘷㑤敢散㜴挷搴㜴慢㔵挵㠵扡㔶扢摦㈶收慣戶慥收慥挵晤㕢㘷㜵㕡㌳搲㙤㜳㉣㐲慡㕢挷㉦㘸捥㔵㔵愹慡慡㐰攵㤶㝥挱㐸摦搴㡦敢挸㌶捥㑤㜷㜴㐹㡤扤ㄶ昶挳㝡㐶㠸〴㕥㄰ㄶ㐷搱攰㈲㉢㜶搳捣收搶㐹㔶㐷㥢搵挲㐶搸㜹挳㡡㐰挲㠹㑤扤㑢㡥㕥ㅢ㜶㡣敡敢㙣㙦㕣ㄵ戶㘲づ㘶㌱〴㠵戱㈹㡡戵挶㜶㜶㌵户愶扢慣摣攰㜱㡤攳戶㥦㠹昵戰捣捤〸ㄹ㡡㐲㔵扤㠱敤搷敢㠲摢㔰㐵㔳扡愲㈹㔳搱㤴慤㘸捡㔵㌴㔹ㄵ㑤昹㡡愶㌹ㄵ㑤㜳㉢㥡㥡㉢㥡づ愸㘸㥡〷㡣晥搴昴改㔳攱㝣㘶㕤㌰㙣㤳攰愱㌷㡣扡晡戹戶㔱て敤晦昸愱搵摣㘴㘳㝥敢㔳㑣搵愸捥捥〵慤昳㌹㔷㌸摤㈸ㅢ㜶敢㤸捥慥改改㡥搶捥摦戶扦搱摢扤㜵昸愸捥搶晦晢づ㐷㈳扦㐹㠷ㅢ㕢㠰收攱㔳摢㍢㕡㌱改㑣戱搲㙤挳㐳昵愱㘸㌴㥣㑣㌴㈴㔲搱㔴㌴ㅡて㐷愲㤱㙤㘷㜶攵挶㔸ぢ愹ぢ㠵攳㥣㠳㐲㠹㘴㌴㤴㑡㐵ㄳ愹㤸戹㈵㕣㤸㕢愱㌰戶㐶㔱㌹㌹㤵㌴户愱㘸ㄸち愵㕥挲ㄸ攱㌸搹㙡㡤㘸昸捡㠷㤶㡤扢昱晢扥㍦㉥捥㡤晤㑥㜱㍡㘶㈷ㅢ摢愱搸戶㌰㠴㜰搸搳㘴㈴㤲㡣㌶愴攲愱㔴戸㈱㥣㙣㘸㘸〸㥢昵戰㌰户愷㙤〸㐵攵㠴㜸摣っ㔳ㄴ㐱愱搴搳㑥㡢㑢搶㤸㍦昷攵攵㙢㡥㍣㙤晥扥晢㉦戴㥥㥦愸㌸昷㑢㡢㔱㉣散㔸摣㘲㍣㥥㐸㠵ㅡ挲㌱㌴搵搰㄰敡㌹㠰ㄸ㕢㡢愳㌰ㄲ㈸㉡ㅢㄱ㐰㤲愲ㄴち愵ㅥ㜵〲㌸敤㤳㜷㑥扢㝤搳㜹㡤㘷扥昷昰昳昷㉥晢昰㔱挵昹㐷〲搸ㄱぢ㐵〱㠰收㘸㉡ㄴ㑤㈵ㄲ㠹㜰㍣ㄱ㈹㘴㈰ㄶ㠹㐴攲㔱慣㝢㈲㥣ち㈵ㅡㅡ捣㥤搸摡㜰ㄴ挶捥㈸㉡挷㈴㈲收〸㡡㐶愲㔰敡㍥㈷〰攳愰㠹ㄷ㝤慣㕥㥢㜸挹慢㝢昵晦㍡昲㑥扤攲愶㈱〱㡣挶挲㜶㠵っ㌴ㄴ㜴㜳㉡っ㉥搰㘰ち攴㈷ㄲ愱㔸搸㙣㠴㠹㌹〶㠵㌱ㄶ㐵攵挴㜸搴ㅣ㐷搱㜸ㄴ㑡摤敥㌴昹㔲挳㠷搷㑣㕦昷㡥㜱换慡㍥晣戸敢㤸昷㐶㉢敥㘱愵挹㠹㔸昸㤵㈳㙤ㄷ戶㌷〹㠵㌱ㄹ㐵攵㉥ㄸ㘹㔳㈸㥡㡡㐲愹㥢㥣㄰收㐵捦ㄸ㜷挴㝤㜷㡦扢昶昳〷㕦㍦昸㠷㠱㤷㈹敥摦㈵㠴改㔸㔸扤㤱戶㉢摤捦㐰㘱捣㐴㠱㤵㡥㥢扢㔱㌴ぢ㠵㔲搷㌸㉤戶㌵㍣晦挵慡㝦扣㍣攱慥搹慤晤㕥昸昴㥢㍥慡㉦搴搲攲敥㔸搸戹㤰攷㔰㌸ㅣ㡡㈷㐲攱〶㙣㕡攱㘸㌸㤱㑣㜹挶㝡㈸㤴っ㐵攳愱㘴㐳㈴㤲㡡㐵攲ㄱ㙣㠶收ㅥ㙣㜰㑦ㄴ挶㕥㈸㉡挷挵㤳收摥ㄴ敤㠳㐲愹换㥣ㄸ昶敡ㅢ㌸扤捦ㅡㅦ㡦扦敢㍦搷敦㥤晡攰晣ㅢㄵ㡦㘵㈴㠶晤戰戰㝡㙢摤㐴昷晢愳㌰搲㈸㉡挷㘳慤㌳ㄴ㘵㔱㈸㜵㠱搳攲㐷敢つ㥦㝦㑥收扢搱搷㙣㜲晣敤㍦㙥㍢慢㕥昱挰㐹㕡戴戰昰慢㠶㜷㥥慤捤㐱㘱捣㐵㔱㌹づ挳扢㤹愲〳㔰㈸㜵㤶ㄳ挰搳㘷ㅦ晣㑥㘳晢愶搳敥㥥搹㜵敡㝤晢摥昳㥡攲㐱㥢〴搰㠲㠵㕦㌹搶㕡搹㕥ㅢち愳ㅤ㐵攵㈴㡣戵昹ㄴㅤ㠸㐲愹㔳㥣㄰〶ㅥ㌷㘶㥡戱昰捤〹昷ㅤ㜷搳㝦ㄷ敤㌹㈶愹㜸挸㈸㈱㜴㘲攱㔷㠶搰挵昶ㄶ愰㌰ㄶ愲愸㥣㠸㄰づ愲㘸ㄱち愵㡥㜵㐲搸㘸攷㔱㡦㔶㙤晥摥昸敢扦昹㙥攳㔱ㅢ晦昹㙣挵〳㔶〹攱㘰㉣晣慡㙥㌸㠴慤ㅤ㡡挲㌸っ㐵攵㜸㜴挳攱ㄴㅤ㠱㐲愹㈳㥤〰搶扡㘹搲挶㙢昴㤹㌷攱收㘵ㅢ㡣摦扥摦㐷戳ㄵて㤶㈵㠰㍦㘰㘱昵㐶摥㔱㜴㝦㌴ち攳ㄸㄴㄸ敢㜱㜳〹㐵㑢㔱㈸戵搸㘹㜱敢㤷收㙣扢搶㤲㡦挷慣戸㈴㌹昹戴㍤愶㘴ㄵ㡦捣愵挵攳戰戰㝡㉤ㅥ㑦昷㈷愰㌰㑥㐴㔱戹ぢ㕡㍣㠹愲㤳㔱㈸搵攱戴搸敦扦㍦㉣㝢昵攸〳㜷㌹攷昳敢ㅥㄸ昳搷扦㌶㉡㥥〶㐸㡢愷㘲㘱昵㕡㍣㡤敥晦㠸挲㌸ㅤ㐵攵㘴戴㜸〶㐵㘷愲㔰㙡㥥搳攲愸㜷㕦㍣昹昸扡㜹ㄳ敦㝤㜸慢㈷てㅥ昳挹搱㙡㙤愸愵挵㘵㔸㈸㙡㌱ㅡ昷捣㈱搸㝤挴㤳戱㘴㌲㤹㑡㐴㘲搸㐹㈷捣戳改晥ㅣㄴ挶戹㈸戰㌹㠵捣昳㈸㍡ㅦ㠵㔲㌹愷挵㉢㥥摤昶挱㌳㜶㍣㙣敡㔱㝦㔰㑢㐶㙥㌱昴ㄸ挵ㄳㅣ㘹昱㑦㔸㈸㙡戱㜰晦㔴戲㠷扥㤰敥㉦㐲㘱㕣㡣愲㜲ㄲ搶昱ㄲ㡡㉥㐵愱搴扥㑥㡢㌳㍡搵㝥㜷㕣㜵挰愴敢ㄶつ㔹㍥㘱摢攳㡦㔴㍣㥢㤲ㄶ㉦挷挲㑥㠵昳㈶昶㐵愹㐸㈲ㅡ㡥㘰㤷㠴愵㘸搲戳捡㌸㌶㈸摥㕤㕤挱收㤶愳㌰慥㐴㔱㌹〶扢慢慢㈸扡ㅡ㠵㔲戳㥤〸捥ㅤ昸㘵挴㝡晥挷搱挷ㅤ昱扦㤶㘷㔷扤㌹㑦慤ぢ戵㐴㜰㉤ㄶ㝥敤捣晤㘷㌶㜸ㅤち攳㝡ㄴ㌸㑥㐹㥡㌷㔰㜴㈳ち愵愶㌹㌱㙣㕤晢挹挸㔳㑦㑢㡦㕦㌱散攵戵㤷㍤㝣散晢㙡㍤愸㈵㠶㥢戱昰慢㌶攰㕢搸摡㕦㔰ㄸ户愲愸㙣挴〶扣㠲愲摢㔰㈸㌵挱〹㘰敤㡢扥㝡㈲㌹攱攸挶搳㕥㍣慦昵摡敤慦㍣㐳昱㉣戶㤲戸㍢㔸摣㠹挲戸ぢ挵愰挹敤㙤㜳戶摢捤敡㘸ㅤ㡣㠳㙥慢㙢昰㙥ぢ㍡摡摡㜱づ㍥㜸㐶ㅡ挷摦收摤㐴摦㠳㐲愹搱㡥敢㡤摥晤愲摦搴㍢㜲㔳㉦㝦攰搶扥㉤㤹ㄳㅦ㔵ㅢ㐰㉤敢㜶ㅦㄶ㝥㉤扦昷挳㠷昹〰ち攳㐱ㄴ㌸っ㑢㥡て㔱昴㌰ち愵㜶㜴㘲搸㉣晥摡ㅦ愶㕣㝡挳㤴愳ㄶ扥摤戲挳㐹搷捥㔴ㅢ㐲㉤㌱㍣㡡㠵攲愳愰㠶㥥㠷搵㘳昴晦㌸ち攳慦㈸戰㙢㡣㥡㑦㔰昴㈴ち愵愲㑥㤳愹㐹ㄵ㍢〵㜷慥ㅢ㜳敡扦摥扤敦㠹昳て㍥慤摦搳㔰敦敡㥣㙣㡤改㐸ㅦ㠴㌳搶敥㤳㘱㕣〱攰扦摥慦〲攰㈲㐰㍥㤶㑦攴挳攱㕣㉣㤴㙥㐸㔷て㠶摢㥦㝢敥挹昹愳㕦㝥昷收戶㕣晢㐱㜲㌲摡㉦㍦慥戹愵换敡㤰㑡㕤ㅥ晦搹㈷搴㔲敦㥦ㅦ扢〸㔷㈲戲昶㜹敢摡昹㐶慢愳ぢ㘷昰㕤㡢扢捦㙤㌶ㅡ㥤敥戴扡慢挳ㅣ摦愳摢ㄷ戴攵㍡㌷昴㔷捥散挲搹攴〶挵扡㙥㈷㈵㘶㌳㜱㜶㙦㜵㑡㐸㠳㡡捤㘶愷㕢ㄶ㔸愳ㄶ㌵摢敡㡤㡢搴㌸捦㙦捦㤴搷㡥敢戰づ㜴戵㈵ㄱ㡤挲挵愷㠵攲扢㘴㉤㙤㤵ㅤ搷攰挶戹敤㥤㔶㥢㠴㌷慣㜵㝡㜳㜶㥥搵㌱搳攲愵㉢㉢㈷慢扡づ㔵捥挵㠶㘱搳摡戰愲戸㝣㤰摢搴㉢㈵搱㔶㕢捥捡㈱摥昹㘰㜹昱㙥改㑣㡢㌵戰〰㘲户〹挵晡〵攲㜱敤搹〵㥤㡤敤㙤㕤ㅤ敤㉤㠵㥡㔱戹㠵㘹㕣攰挸㑤㘹捦㔹㔵昲〹搸愵ち㔴㔶㉡ㄵ搸捡敦捣㥡扥㍢㜹㉤挱㌳㐸㌶挶愸改ㄹ散ㄹ㐴〴晢㕥㠳㜰㍤㘳挱㌳挸㠸摦扡挷㐸扣㠳㤰攸㔰㡦㘸㥦㐱㑡愳昵ち㌷扣晡ㄹ攸ㅦ昴㐳㡢挵慤戲㘲㘸㜹㤷摤攳戲㤷㐸㍤扤挲㉢㤵㐴昷㐰㥡戸㜵挷摥晦㉤戸愲㘲㉤㘷敤挷㉥挴㘵慣〹改戶㕣㡢搵搱攳㜵㔶挵㠸捣㘷㔸㍣换攲㌹ㄶ捦戳㜸〱㐵昵㜶㤸攳捡㌲捡㘹㔵㉤㔲㡢慢て㙡捥㜵捤㌵收㕡捤㜳收㜶㐱㠶敢戳㌵㌵愴晢㘸ㄵ〸捣慥〸〴慥〱昲㕤晣ㅦ㌰㕦㘲昱㌲㡢㔷㔰搴搶〶㡣扦攱晦㠰㔱㙢扥捡晦㕥㐳㔱愷慦攳つ戶㐷㘶㙤愰㝡〸挴慢㝦㈵㑤ㅡ㤴ぢ㜷戸戲摡㔹摤ち扦㥤㤵㤵㝥㙣㑣㐸㜷捥敤攲㠶搸戳ㄲ㔱㤸慦戳㜸〳㐵扦㌷㔱㑣㥤㘰戵㘰㌳晥慤㉥捡㔶㙦〶㥦扤㕥晣攳昱敦挰搶㤹㡢摢戲㜳㍢摡摢㜰㘹㝣㑣扡㉢㍤㉡㡢㉢㥣㥤㉡㙤戴㑥㙥㙦㕣搰㘵戴㑥㘸挶㝦晤㕡㘷㔸昳慤㜴㔷㈳愶改慥晥慤㤳㜱㜵㔴收搱㠹戹㐵搵慤昶㠵捤㌱㔶㘷搶攴ㄵ搰㠹㤸㤶ㄶㄹ㔸挲㍣摢慦㤵ㄳ㡤戵愸㡢慥晢戴攲摡ㅡ㠶㤳〹搰㌰戱戲㤷㘸搹㕦㘴摡扡搶愹挱㐳㔰ㄶ㍤㕥晡㡡挰昶㈴㍢㘴散㐱戱㑦慤㜲捡攲㉤㘸㔶㔷㜳㑢㘷扤㐳㙦晤㤸㜶㕣㈱户攴收〰㘹㌷っっ㌰愳挷捥㉡摥搰㜹〹㜵㕡㌶㘳扢㐵㈸攳㍢摡ㄷ捣ㅦ〴㕦扦㤵ㅦ晡ち㤸㙦愱戸攸㕦搷散戸昹㥦㙥昸挹昹晦〸㙣㐲昲㌱㌷㈵㠲攳㥤㔵晣㈷ㅦ昳㕤晣㔷摢㤳慥㝡㈸㄰扥㌳㙤㤹慢扤搵挰昷㙢挵摡敥搶㘱挹攵敢ㅡ愹㉣㥥㙦昵㙦摤扤扤㘳㕥愶扤㝤ㅥ㍢㝦㠰搴㍡攷㕡㔶ㄷ慦〹昷㜵㉥㠱㜳㔹㈹㔵㔹㔹㜰戵搷㜳昱㜸ㄳ昸㌷摥㐷搱㝦㔴㑢换㘰敤戱搳昸〰愲㑡散㔱㡣㤵っ㘰攲攸㈹㠳户ち㙦㕤扦愸愵㜳㤱㕡ㅦ㙢捣ぢ㠳㜷昴㌹晦摢つ攷慥㌳敡㡡㕢づ㝢㉥戰搹摡〷慢昵ㅣ㐵挹㈵攱㉤攱愳㠷愳㥤㠲ぢ慦㍣〹㉥㌸摡㈹搹㡦摢㔳挹晦㍢㕡昹摤ㅤ慤ㄴㅥ愹㙣搳换敥戹攸㔸愵散㥥改晦敤敢晤敥愹摡晢晡㡦戱戱愸㠱搸散戸㙦挷㜲攱挷晣〴㜵昳㔳ㄶ㥦愱挰ㅥ㕡㘶㉣散愰扦戰慢㙡㉢晣捦ㅤ戲昹㈵㡢㝦愱愸摥〶㐵捦扢㉤㙣慥㜵〰㔵昱㑥㑤晦搶㌱㔶㍥㡤㝢愰戲慢㔱改晦㍦昷㐴㔵戸ㄵ敤搹つ昵扣ㄲ㠸㥤戳扣㔱㝣ㄴ㕢㜸㝢づ㌷つ㜳攳慤戶摤㌰摤㜶晥㤶㍢㤸摦㜲㐷㘵晥ㅢ敢愱㍦搵晤㌱㄰㝥晥㍡㠱慥㐰㥦㠵㍣㑡㘸㙡ち搴㜰つ㈹㌱户㘶㔱戲㜳㕢〵㘹㙤㑦㍡㌵っ〸敥攰㑣敥㔰㡣晦愱愸挴㘰㌱戹ぢ㔱㤵捥捥愱㘴慦㔱攱㈸㑡敥㌳搵挳㡣㝢づ㤳㈳㕢㜱㐷敢㍦捡搹改㘶〵㡢㑡ㄴ㥥㔱㕥㙤㔷搵昶戰ㅦ㐲㐷〶㐱㝤㔰愸㌰慡ㅣ改㘶つ㙡晡愳扥昹昱愷㥦㐸㈰㘵㘶㠸㐵〹〹晤愰慢敤㐹愷㈲戰㜳㐹㌰㐹㠲㑤挰㘷㜰敥扢摢晣搴㔱㤴摣昶㡡挱㔶〸㔸㠷㈱晦ㄳ㌰㝦〲搶㠵摡㕣㡦挵晡㡣慥㝢㌳摦搰慥慡㌸ㅣつ㘱㈰ㅢㄱ戴㌱ち㤵㐴㔵〸ㄸ㠴㥡晥愸扦㝢〹㐸㐰㕣㑡挰愶挰搷㥡㍤攸㔴ち㜶㝥〴晣慤ㅣ〱慦㌸㡡㤲摢㙥㍢挱㤳㄰㌰㡣㈱扦㔴㤶㠰敤愰㌶敢㔹㙣捦攸扡〹〸摢㔵㌵ㅣ㡥㠶㜰㜵㈲〴㌵愰㔰㈳㔰ㄵ〲愲愸改㡦㝡搲㑢挰捥㄰㤷ㄲ㤰〴扥搶散㐱愷㐶挲捥㡦㠰〷捡ㄱ㜰扦愳㈸戹敤搷〸㑦㐲挰㈸㠶㝣㙦㔹〲ㅡ愱㌶挷戰ㄸ换攸扡〹ㄸ㙦㔷搵ㄸ㌸ㅡ㠲㍦㜳〲㐱ㄳ㔱愸㜱愸ち〱扢愰愶㍦敡㔶㉦〱㘳㈱㉥㈵㘰㉡昰戵㘶て㍡㌵ㅥ㜶㝥〴㕣㕢㡥㠰㙢ㅣ㐵挹㑤挸㕤攰㐹〸搸㥤㈱㕦㔵㤶㠰㍤愱㌶昷㘲戱㌷愳敢㈶㘰㕦扢慡㈶挱搱㄰慥捥㝥〴㌵愱㔰㔳㔰ㄵ〲昶㐷㑤㝦搴㐵㕥〲㈶㐳㕣㑡㐰づ昸㕡戳〷㥤㥡ち㍢㍦〲捥㉡㐷挰㤹㡥愲攴ㄶ攸慥昰㈴〴戴㌲攴搳换ㄲ搰づ戵㌹㥦挵㠱㡣慥㥢㠰㑥扢慡㘶挰搱㄰慥㑥ㄷ㐱ぢ㔰愸摤㔰ㄵ〲ㄶ愲愶㍦敡㜸㉦〱㌳㈱㉥㈵攰㘰攰㙢捤ㅥ㜴㙡ㄶ散晣〸㌸愲ㅣ〱㠷㍢㡡㤲㍢戲㝢挰㤳㄰挰ぢ㄰敡搰戲〴㉣㠱摡㕣捡攲㔸㐶搷㑤挰昱㜶㔵敤〹㐷㐳戸㍡㈷㄰㜴㈲ち戵㌷慡㐲挰㐹愸改㡦敡昴ㄲ戰ㄷ挴愵〴㥣〶㝣慤搹㠳㑥敤〳㍢㍦〲㥡换ㄱ㌰搷㔱㤴摣づ㙥㠲㈷㈱攰㕣㠶㥣㉦㑢挰昹㔰㥢ㄷ戰昸ㄳ愳敢㈶攰㈲扢慡昶㠷愳㈱昸㌳㉦㈶攸ㄲㄴ㉡㠳慡㄰㜰㈹㙡晡愳昶昵ㄲ㤰㠶戸㤴㠰攵挰搷㥡㍤攸㔴ㄶ㜶㝥〴捣㉣㐷挰っ㐷㔱㜲㜷㍡て㑦㐲挰つ㘸㔴㑤㉦㑢挰㑤㔰㥢㌷戳戸〵㠵㠷㠰㕢敤慡㥡〳㐷㐳戸㍡㉢〸扡つ㠵㙡㐶㔵〸戸ㅤ㌵晤㔱攳扤〴捣㠵戸㤴㠰扢㠱慦㌵㝢搰愹〳㘰攷㐷挰昰㜲〴散攴㈸㑡敥㡥户挲㤳㄰昰〸㐳摥愱㉣〱㡦㐱㙤㍥捥攲慦㡣慥㝢〴㍣㘹㔷㔵ㅢㅣつ攱敡㍣㐵搰搳㈸搴㝣㔴㠵㠰㘷㔰搳ㅦㄵ昶ㄲ搰づ㜱㈹〱㉦〰㕦㙢昶愰㔳〷挲捥㡦㠰㉤换ㄱ戰㠵愳㈸戹㌷捦ぢ㤱㐲挰ㅢっ㜹㘸㔹〲摥㠲摡㝣㥢挵㍢㡣慥㥢㠰扦摢㔵戵〰㡥㠶㜰㜵摥㈳攸ㅦ㈸搴㐱愸ち〱敦愳愶㍦㙡㐳㉦〱ぢ㈱㉥㈵攰㈳攰㙢捤ㅥ㜴㙡ㄱ散晣〸㔸愳ㅣ〱㐱㐷㔱㤲ㄹ㜰〸㍣〹〱晦㘲挸〳捡ㄲ昰ㅦ愸捤慦㔸㝣捤攸扡〹昸挶慥慡㐳攱㘸〸㔷攷㕢㠲晥㡢㐲ㅤ㡥慡㄰昰ㅤ㙡晡愳慡扤〴ㅣ〶㜱㈹〱㍦〲㕦㙢昶愰㔳㐷挰捥㡦㠰晦晤㔰收㔰昸㍢㐷㔱㤲㤹㜰ㄴ㍣〹〱㝤㉡㄰昲户㠰昹ㅦち㌳㤷搸慣㘵搱ㄷ㠵㠷㠰晥㜶㔵ㅤつ㐷㐳戸㍡〳〸慡㐳愱㤶愰㉡〴㐸敥㌱㉡晣愸㉦搰㠶㝢㉥㜰っ㈴愵〴慣㑤㥦㘶て㍡戵ㄴ㜶㝥〴㝣㔰㡥㠰昷ㅤ㐵㐹愲挴昱昰㈴〴㙣捣㤰摦㉢㑢挰㈶㕣慤挱㉣㠶㌰扡敥ㄱ戰㤹㕤㔵㈷挰㤱㄰㌰㤴愰捤㔱愸㤳㈰ㄲ〲戶㐰㑤㝦搴㙢㕥〲㑥㠴戸㤴㠰㙤攸搳散㐱愷㑥㠶㥤ㅦ〱捦㤶㈳攰ㄹ㐷㔱㤲户㜱ㅡ㍣〹〱つっ昹愹戲〴挴愰㌶攳㉣ㄲ㡣慥㥢㠰㤴㕤㔵㝦㠴㈳㈱㘰〷㠲㜶㐴愱㤸挵㈱〴散㠴㥡晥愸㠷扣〴㥣づ㜱㈹〱㈳改搳散㐱愷捥㠴㥤ㅦ〱㜷㤴㈳攰㜶㐷㔱㤲㐶㜲㌶㍣〹〱ㄳㄹ昲㡡戲〴㑣㠲摡㥣捣㘲ち愳敢㈶㘰㥡㕤㔵攷挰㤱㄰㌰㥤愰㕤㔱愸昳㈰ㄲ〲㘶愰愶㍦敡㍡㉦〱攷㐲㕣㑡〰敦〸搵㥡㍤攸搴昹戰昳㈳攰戲㜲〴㕣敡㈸㑡戲㕡㉥㠴㈷㈱愰㠹㈱㕦㕣㤶㠰㌴搴㘶㠶㐵㤶搱㜵ㄳ㘰搹㔵㜵ㄱㅣ〹〱㜹㠲收愰㔰㤷㐰㈴〴捣㐵㑤㝦搴搹㕥〲㉥㠶戸㤴㠰ㄶ晡㌴㝢搰愹㑢㘱攷㐷挰挹攵〸㌸挹㔱㤴㈴搹㕣〱㑦㐲挰〲㠶㝣㐲㔹〲づ㠲摡㕣挴㘲㌱ちて〱㠷搸㔵戵ㅣ㡥㠴㠰㐳〹㍡っ㠵扡ち㈲㈱攰㜰搴昴㐷晤挱㑢挰㤵㄰㤷ㄲ㜰ㄴ㝤㥡㍤攸搴搵戰昳㈳攰愰㜲〴㉣㜴ㄴ㈵㌹㍥㝦㠶㈷㈱攰㐴㠶摣㔵㤶㠰㤳愱㌶㑦㘱㜱㉡愳敢ㅥ〱㝦戴慢敡㍡㌸ㄲ〲㑥㈷攸っㄴ敡〶㠸㠴㠰㌳㔱搳ㅦ㌵捦㑢挰昵㄰㤷ㄲ㜰づ㝤㥡㍤攸搴㡤戰昳㈳㈰㕤㡥㠰晤ㅤ㐵㐹㠲ㄱ搳㠲㠴㠰㑢ㄸ昲㝥㘵〹戸っ㙡昳㜲ㄶ㔷㌰扡㙥〲慥戴慢敡㉦㜰㈴〴㕣㐵搰搵㈸搴ち㠸㠴㠰㙢㔰搳ㅦ㌵换㑢挰慤㄰㤷ㄲ㜰㍤㝤㥡㍤攸搴㙤戰昳㈳㘰㔲㌹〲㜶㜱ㄴ㈵〹㑥㜷挰搳㘰㐶㜱ㅢ攳扥㥤挵ㅤ㉣敥㘴㜱ㄷち㌵挶㈱攵ㄸㄵ〸散〱挱㔵㔵㠱挰㍢昸ㅦ〹㑥挴摣换攲㍥ㄴㅥ㔲ㅥ愰散㌵㐰㙡〳敡㑥晣㈷挴㍣㐴攱挳㈸搴摤㄰㙤㠶扦㠰昹〸慡㘵敦〸摥㐵挴摦㔰攰〲攲㑦㠴昳㘳㍥づ㤳㕡戳〷㥤扡〷戰㙥㜲㍥愰搱㑡ㄴ㉡㕣㡥㥣㤰愳㈸㐹搱扡ㅦ㘶㌲㍡㥥㘷搸昵づㄱ㄰ㄶ㝥捣ㄷ愱㌶㕦㘲昱㌲愳敢ㅥㅤ㝦戳慢敡〱ㄸ〸〹慦ㄲ昴ㅡち昵㄰㐴㌲㍡㕥㐷㑤㝦搴收㘸挳㍤㐸㝡㄰攲㔲〲摥〶扥搶散㐱愷ㅥ㠶㕤㌷〱晦愳ㄷ㈱㘰挳㜲〴㙣攰㈸㑡昲挳ㅥ㠳慤㄰昰㈱ㅡ㔵敢㤵㈵攰㘳愸捤㝦戲昸〴㠵㠷㠰捦散慡㝡ㅣ㡥㠴㠰捦〹晡〲㠵㝡〲㈲㈱攰㑢搴昴㐷搵㜹〹昸㉢挴愵〴㝣㐵㥦㘶て㍡昵㈴散晣〸愸㉥㐷㐰㤵愳㈸捥㔶慢㝥〶㥥㡡敦扥换㙦㠹摣㍣ㅥ捦㕤户〱〰ㅢ昹㔹㙤捤㕤㥤㝤昳愳ㄶ㜴戵㡦㙢敥挲㙤㤱㝥㜹ㄴ㔸ㄴ㤳つ㈴攵挵㘳㌴㉣㍦扢搹㍡㠸㌷㐴㌶㈹㔵攱㘷㔶㡤ぢ㍡扢摡㈵戱㘰㔰愹㝥㑣晢搴昶慥㌱捤㥤昳㕢搲㡢㠷晡愸㙤捤敥㜳慤㌶攴㘰㜵㈰ㄵ慢㌷㔰晢晣昹㔶捥㈷挶㤹敤ぢ㍡戲搶挴㌱扦㠷㉣㉥㘵㘷㐸攰づ〸昳户搴收攵㙦㡢㝡㜸摦ㄸ㝤㔳㠱ㅢ昷敡㤷㈵〱ㄹ㍦㜰挸づつ㤸㍦㜲戰愲㔵っ㜲昳㈷づ㐴㘴攰㍣摢敢㈰昱㘴㠶昵〵戸㌶㡦㡥戵㘵晤㥤搴挳㠹㙤㥤捤㌹慢搶愹㑤㘹㙥ㅢ攰㉣㑥㕢搰㔵愰㐹㉦㕡换搱㈰扦㘰㕡ㅢ㍡㍦㥢敥挸晤ㅥ晡〵㉢㠶㡦摤㈹捡挰扦㕦㐶戵敤㈶㄰昸㔲敥ㅡ愱昶攵ㄱ搸摣㤹㠵㑢慥㥦㠳挰㌷摤挳摤㈰戱攰㐹慣慢〳扥㍦改㜶挵㌵慣昱〷㕥搲ぢ昶敦戹〶〸挲挲㄰挷敦ㅢ㕢慣戵ち慢㜲㉢搶捣㡦捡㜴戶户㉣攸戲〶戸㑢戲愹㥢昹ㄹ㔶ぢ戲㝥ㄷ㕡晤摣愵改搹㉥愴㤱扡晥㤸〰昹晢改㈱㌰㔲攵昴㤲㤲㝥㌲㝡㤸攱ち㔷㠲㕢搱㉦散㔵ㄵ〸攴攵昳昹〸㜵摥戹晣㕣㍤㈲愰ㄷ㙡昹〹㔴㍦て昷挵昷㕡ぢ㘷㕢㙦ㄶ㈴户愴戵㜴㜲慥㍤挷挹昴搵㑦换㤸㠰搸㍦㉦㌳ㅦ戲㡣昹㥢挸㍡㙥㍡㉤昸摤㜱㔷㜳㌶摤搲戲㜸㐰㝥㘲㕢戶㘵㐱捥㥡㥣捥㔸㉤㝡搶收㙦〰㝦ㅦ晤㔵〵搶㥣㉤慡〷㕥ㅣ㔲㈶攲昷攰㍡攷昲ㄷ㑦㜴〱㔳㘱㑢㤳㥤㉥㝣搴㥡㤵捥㜶昷〲〲㔹敤㤴搳㕡ㄸ慤搹㥤㌰㉤扦ㄸ挶搴㔶㈲攲㥣挶昴㍢㌷㙢㔵戶㌸て㙣㜲晢攴㜶㘴ㄴ攷㍣愲〹捤戶攸㜷戳㕤挹㈶㘵ㄸ挶㉦摤挵㝣扡敢敤㠳㤶摣㤲ㅤ〹捥昰昹昲㠸㘳攷㙥摤昶挱㈷ㅦ㡤攰慥㠶ㅢ挷㑢㤰ㄶ㈷敥㜹㌶づ搹晢换㈴ㄸ〴戰㡥㌳㤸㝤攸戰㕢㜳㔷㡢搵㌷㉦㝡㔹慥攱㈶㐱㌶晢攴㜷㥢㡢㈴戸㌱晤昳攳㍢㥡㜳㉤捤㙤ㄶて㐳㤰攱捥㕦㘹㑦戶收㈰ㄷ㝢㝡㝢㘷㌳㝦㔰摣㍦扦㕢㐷扡慤㜳㍥㜳ㅤ戳㡢搷㉣愸㐹㘷㔵攷㐷㌷户㘱〳戲摢攴㜲㕤㝥收摣昶㠳昰晣㠲〵慤㙤攳搳昳㍢㝦ㄷㅤ挵敤挹晥搸㌳㘰㠵慡愸㔰㌵ㄵ㌵扦㜴㕦㈵愹㠹㍣㈰〸㐴攰戶㠲㠵搳㕤㉦㘳愹㠷㙤㤶㍤攵㘴挳㜳㥢㘵㕣〵扦捦昶㑤挵㜵ㅦ〰挱㜹搸攴㡦晦晢ㄹ㈸㜶ㄹ㍦㙢㘲昷㙦㈸㝥搵搳ㄴ慡㕦㠱攷ㅥ㜶〷㌲㌴摣㠴敤㜵〰ㅥ㘰てㄷ捡㌸㝡㑣改㜵搶㡡㠷㘰㙤㕥㌰ㅣ㡤搸㠳ㄲ捥挵㜱㐸愵敤㠷㡤ㅦ搳㉦㔲㤰㌱敦づ戰㉢㍣愸挳㉦戱㍢ㅤ㕤㘳㝢㙢㙢㥡挳㡢㐳㜳㈶收㙥慢㐶㡥戰㌱㥢㤸㜹ㄴ㌲〶ㅤ㔱㝡ㄱ㐴改㐵㈲挲㉥㤹㍦挲㤰㘵晡㙡㥦㤳敥㘸敥㥡摢摡㥣慤㘱㠵㍦㤴昸㕤㡣㑢っ愱㉡㤰愹㍦㌲㌸㜱戸㕡㥣㜲㘵㘷攸愲扢敢㜱〶㐱敡搸晤ㄸ扤ㄵ戲ㅦ㔷扦㌰挳ㅤ挳搷攴昱慤㔹〳㙦搵㜲㠰㡢〳㙢昹㜸づ挲㈰㤱㠹㐸扤ちつ搵㈶㥦㈸挲〵晥㔵扤㡥愲挷愴攳㍥〰搴㑥㙥㑦攷挶攱户㌴敤ㅤ㝤㥣愷㝦搴愰㙢㌹慤㜴〴㤹㘸摥㠸㕦㘹攰搷ㅦぢ㜱㉣摣㔱㐳挱㑣愴㜰㔷㌱㐵摤戰晢㤰扢挳㐰㜵㜵摦ㅡ扦戶㈶㙡㕦㐳㥤㠴㕣敦搳㔳㈶㤶昸晦㜴搷攴〸〴㠵搵挲㡡攰㉥〷㑡戳㉦搷改つ㔴戹㍥㐵㠰㝥〴昴㐷㔱晤ㄶ㤴挵㕢㐹搹愴㙣ㄸ〴慡㕢㤹㉣㕥搳捡搵挱㈱㠷㠱ㄴ㜲㈴㥤㠳ㄲ愳㙦捤㥢搰㥢〳㠰㝡晡愹愷㠶㘳㌹愰摥㐵愱摢敦㡦攵摡㕡㤲㘷搶戱晤㈰摢晦ㄸ搵搵㐸〷攵㤱㤲改㥥㘷捡挱㙥昷㘹㘵晦扣昷㉣㜲慤扣㜳㍡改㌹㘹㉣㤲挹㐱ㄶ戶昳摦搱㈹㈱搶て戴改慤收㤷敥㠱攱挲摥搹攲戲搵㈷㜰挸㍤㙥挰㔸〳㠴慦㘵晦〰㜳㌰戸改敡㘸捥㉣攰㉥㤱㑡㤹昵慢扡㘷㝤昵㈹㘴㥣昹捤㌵㘱愵㍥挳ㄲ㈷㔴昸㤵㈳㉡㜳㙤㜶㕥慦ㅢ搸ㄷ戴挰㥦戹づ㥤㌸ㄵ昵㈵ㄶ昴愰愰ぢ㘷搴づ〴挶㕣㤷挰㝦昹〳搶㈳㘰㝤ㄴ搵晦〶愰㜸㐶㈹㑣捦挴〹戳〹㔰㤵㍣昹㠵㍦㘱愸挱慦〱攴户て搵戲昹昵昵晣㘶挱戰㝦慥㔰〳ㅢ㉣戵㜶ㅡ昲㔰㤴㕣慤㍤戲㌸摣㌹㠹㔴㔴㔴㘱㠲㌲㡡㤳搵㑢㥡愵㡢㤹㤶愴㤰慡㐱〸挱搸〰ㄱ昷攵㐵ㄴ昸㙦攲㤳㌴㡡慦〴攲〴㝣㈳㘰〲戵㙡ㄵ㑡捤捣㥡㤴搸㥢换挶㕣昱㐱㈸ㄴ慦ㅥ㜲㤳挱愲摢挱っ捥敥攰㑤〰昹搹ㅤ捣戴㐸改攰挱㜴捣晣挸㠲づ摥ㄴ搲摥㍢㤸㜹㤴昸〶捣捤攸㠴㘱昱㡦挹㤴㝡㌵㍣ㅤ㍣ㄴㄸ㜳㜳〲晢昸〳戶㈰㘰㑢〲㤸㝢挹㑥㌶戶㐲捤㈵㡦て〵昱㈱㙦ㅢ㘰㐰ㅥ昳㉦㜵慢ㅥ昲㠶搱改戶㜴捡㕣挹㘲昲㤸㈰㘹㤳户ㅤ㈰㍦㥢㍣愶㔴ち㜹昵㜴捣摣捡〲昲㐲㤰昶㑥ㅥ㜳㌰昱つ㤸㘱㍡㈱㜱晣㘳㈲愶㕥つて㜹ㄱ㘰捣〶〲㤹愴改〳㠸ㄲ㄰㈳㠰㜹㥢㐲㕥ㅣ㌵㤷㍣㍥搰挴㠷扣㈴㌰㈰㡦戹㥢摡愹㠷扣ㄴ㥤敥㐰愷捣戳㉣㈶㡦挹㤵㌶㜹㍢〲昲戳挹㘳㍡愶㤰户ㄳㅤ㌳㉦戳㠰扣㥤㈱敤㥤㍣收㙦攲ㅢ㌰㐷搰㠹㈶㡦㐹㥣㝡㌵㍣攴㡤〴挶ㅣ㐵㈰ㄳ㍣㝤〰愳〹㘸㈴㠰㌹㥦㐲摥ㄸ搴㕣昲昸㌰ㄶㅦ昲挶〱〳昲㤸昷愹㥤㝡挸ㅢ㑦愷ㄳ攸㜴ㄴ〰挵攴㌱㌱㔳挸㌳戹搹捡㈷㠲搲㍢〷㡦〱㐴㠸摡㠵㑥㤸扦㔹㐰搴㘴㐸㝢㈷㙡㍣捣昰挵㍤㕦㍡挱㠲晣㌱搹㔳㠷散㈱㙡㉡㌰收㌴〲㤹〸敡〳㤸㑥挰慥〴㌰㌷㔴㠸㥡㠱㥡㑢ㄴㅦ㈱攳㐳搴㙥挰㠰㈸收㠷㙡愷ㅥ愲㘶搱改㙣㍡㘵㉥㘷㌱㔱㑣攰戴㠹攲づ㑣㍥挵㐴㌱扤㔳㠸摡㠳㑥㤸攷㔹㐰搴㕥㤰昶㑥ㄴ昳㐱昱㐵㥥㈸㥤㘰㐱晥㤸ㄴ慡㐳昶㄰戵て㌰收扥〴㌶昹〳昶㈳愰㠹㠰晤〱㄰愲昶㐷捤㈵㡡て扡昱㈱㉡〳っ㠸捡㜹㥣㝡㠸捡搲㘹㡥㑥㤹昳㔹㑣ㄴㄳ㍤㝢ㄹ㔱㑣〳ㄵ愲昲㜴挲㝣搰〲愲收㐲摡㍢㔱捣ㅢ挵㌷㘰㌶搳㠹㈶㡡㘷㝥㍥㐴ㅤ〰㡣㌹㡦㐰㈶㤶晡〰㕡〸㘸㈵㠰戹愶㐲㔴ㅢ㙡㉥㔱㝣㍥㡦て㔱昳㠱〱㔱捣㌷搵㑥㍤㐴ㅤ㐸愷ㅤ㜴捡摣搰㘲愲㤸㄰摡ぢ㔱㑣ㄷㄵ愲昸㠸㐲㜵㉣㙡〵㐴㉤㠴戴㜷愲㤸㕦㡡㙦挰㍣㠸㑥㌴㔱㑣㌲搵㈱㝢㐶搴㈲㘰捣挵〴㌲〱搵〷㜰㌰〱㠷㄰挰㥣㔴㈱敡㔰搴㕣愲昸㄰㈱ㅦ愲づ〷〶㐴㌱㉦㔵㍢昵㄰㜵〴㥤ㅥ㐹愷捣㈱㉤㈶㡡㠹愳㌶㔱摣㍢捡㈷㠲搲㍢㐷㌱慤㔴㠸㍡㡡㑥㤸㕦㕡㐰搴㌱㤰昶㑥搴㐵㌰挳㌷㘰㉥愱ㄳ㉣挸摦挵㈸㜵挸ㅥ愲㤶〲㘳ㅥ㑢攰㈵晥㠰攳〸㌸㥥〰收慥ち㔱㈷愰收ㄲ挵㘷ㅦ昹㄰㜵ㄲ㌰㈰㡡昹慢扡㔵て㔱㈷搳改㈹㜴捡㕣搳㘲愲㤸㘰㙡ㄳ挵㍤愱㝣㡡㠹㘲晡愹㄰㜵ㅡ㥤㌰て戵㠰愸搳㈱敤㥤㈸收慢攲㡢挴〴㍡挱㠲晣㌱㘹㔵㠷散㈱敡㑣㘰捣戳〸㘴㐲慢て㘰ㄹ〱㘷ㄳ挰ㅣ㔷㈱敡ㅣ搴㕣愲昸㡣㈶ㅦ愲捥〳〶㐴㌱捦㔵㍢昵㄰㜵㍥㥤㕥㐰愷捣㐹㉤㈶敡㌱挸㙣愲捡㑥收㑣㔳ㄵ愲㉥愴ㄳ收慢ㄶ㄰㜵㌱愴扤ㄳ挵扣㔶㝣㤱捣㑣㈷㥡㈸㈶户敡㤰㍤㐴㕤ち㡣㜹ㄹ㠱㑣㝣昵〱㕣㑥挰ㄵ〴㌰ㄷ㔶㠸㕡㡥㥡㑢ㄴ㥦㈴攵㐳搴㔵挰㠰㈸收挳㙡愷ㅥ愲慥愶搳㙢攸㤴戹慢挵㐴㌱㘱戵ㄷ愲㤸捥㉡㐴晤㤹㑥摥㐱慤㠰愸敢㈱敤㥤愸扦挳っ摦㠰㜹〳㥤㘸愲㤸〴慢㐳昶㄰㜵㈳㌰收㑤〴㌲㐱搶〷㜰㌳〱户㄰昰㍥〰㐲搴㕦㔰㜳㠹攲昳慥㝣㠸㕡〱っ㠸㘲摥慣㜶敡㈱敡㌶㍡扤㥤㑥㤹攳㕡㑣ㄴㄳ㕢㝢搹昴㤸昶㉡㐴摤㐹㈷捣㝦㉤㈰敡㙥㐸㝢㈷㡡㜹戲昸㈲㔹㠴㑥㌴㔱㑣㤶搵㈱㝢㠸扡ㄷㄸ昳㍥〲㤹㐸敢〳戸㥦㠰〷〸㘰㙥慤㄰昵㈰㙡㉥㔱㝣㉥㤷て㔱て〳〳愲㤸㕦慢㥤㝡㠸㝡㠴㑥ㅦ愵㔳收挲ㄶㄳ挵〴㔸㥢愸戲〷㥣㑣㡦ㄵ愲ㅥ愷ㄳ收挹ㄶ㄰昵〴愴扤ㄳ挵㝣㕡挴㠷攷攷搰㠹㈶㡡㐹戵㍡㘴㉣敡㤳晥愷㠰㌱㥦㈶戰捥ㅦ昰っ〱捦ㄲ挰ㅣ㕣㈱敡㌹搴㕣愲昸㌸㌱ㅦ愲㕥〰〶㐴㌱て㔷户敡㈱敡㐵㍡㝤㠹㑥㌷〶愰㤸愸㑤㈰戳㠹㉡扢搷㘳ㅡ慤㄰昵ち㥤㌰㥦戶㠰愸㔷㈱敤㥤㈸收摤ち㔱慦搱㠹㈶㡡挹户㍡㘴㉣㙡愲㕥〷挶㝣㠳挰捤晤〱㙦ㄲ昰ㄶ〱捣搵ㄵ愲摥㐶捤㈵㡡㑦㐱昳㈱敡㕤㘰㐰ㄴ昳㜵㜵慢ㅥ愲晥㑥愷敦搱㈹㜳㙢㡢㠹㘲㐲㙤㉦㈳㡡改戶㐲搴晢㜴挲扣摢〲愲㔶㐲摡㍢㔱捣捦ㄵ愲㍥愴ㄳ㑤ㄴ㤳㜴㜵挸㔸搴㐴㝤〴㡣昹㌱㠱㑣攰昵〱晣㤳㠰㑦〸㘰㑥慦㄰昵㈹㙡㉥㔱㝣㜸㥢て㔱㥦〳〳愲㤸搷慢㥤㝡㠸晡㠲㑥扦愴㔳收攰ㄶㄳ挵挴摢㕥收㈸愶攵ち㔱晦愶ㄳ收攷ㄶ㄰昵ㄵ愴扤ㄳ㌵つ㘶㐲搴搷㜴愲㠹㘲㌲慦づㄹ㡢㥡愸㔵挰㤸摦㄰挸㐴㕦ㅦ挰户〴晣㤷〰收晥ち㔱摦愱收ㄲ挵㘷捥昹㄰昵㍤㌰㈰㡡昹扦摡愹㠷愸ㅦ攸昴㐷㍡㙤〲愰㤸㈸㈶攸昶㌲愲㤸扥㉢㐴㌱㜹㐶㌱㡦户㠰㈸㕣愵晢ㄹ㐴㔹㌰ㄳ愲㉡改㐴ㄳ挵愴㕦ㅤ㌲ㄶ㌵㔱㜸ㅡ㌴敥㔱ㄱ挸㠴㘰ㅦ㠰㐱㐰ㅦ〲㤸㈳㉣㐴搵愰收ㄲ挵㐷攵昹㄰㔵ぢっ㠸㘲㥥戰㜶敡㈱慡㉦㥤昶愳㔳收昴ㄶㄳ挵㐴摥㕥㠸㕡〴㠸㄰㌵㠰㑥㤸敦㕢㐰㔴㄰搲摥㐷ㄴ昳㠲㠵愸㌵攸㐴ㄳ挵攴㘰ㅤ㌲ㄶ㌵㔱㙢〲㘳慥㐵攰㘱晥㠰戵〹㔸㠷〰收ㄲぢ㔱〳㔱㜳㠹攲ㄳ晤㝣㠸㕡てㄸ㄰挵㝣㘲摤慡㠷愸昵改㜴〳㍡㘵敥㙦㌱㔱㑣昸敤㘵搳㘳㍡戰㄰戵ㄱ㥤㥣㡡㕡〱㔱㠳㈰敤㥤㈸收てぢ㔱㥢搰㠹㈶㡡㐹挴㍡㘴㉣㙡愲〶〳㘳づ㈱㤰〹挶㍥㠰㑤〹搸㡣〰收ㅣぢ㔱㐳㔱㜳㠹攲㘳〷㝤㠸摡〲ㄸ㄰㜵㡥挷愹㠷愸㉤改㜴㉢㍡㘵㡥㜰㌱㔱㑣っ敥㠵㈸愶つぢ㔱摢搰挹ㄵ愸ㄵ㄰戵㉤愴扤ㄳ挵㍣㘳㈱㙡㍢㍡搱㐴㌱搹搸㠷㠷㝡㘰捣敤〹㘴㈲戲て㈰㐴㐰㤸〰收㈶ぢ㔱ㄱ搴㕣愲昸㜸㐴ㅦ愲愲挰㠰㈸收㈷㙢愷ㅥ愲㘲㜴ㅡ愷㔳收ㄲ㌳㜳㔲㝣〴捣㈴捤㥣㥣戹ㄴ㤶㤱捤愰㙥〷㠴㜹㜳晡攳戹搱㠸㙣慦ㅤㅣㄴ㔳㤱㤹昱挵㌵敥㉤㝢㐸㌱㘵㤹ㄹ㐴昸つち捣愵㙤㐹㘱ㄹ敥㌸㘳㌶昳ぢ㔰㕦㍥㝦㜸敤摦㉥晢㙡挴㈱㙢㕦㍦晥敦摦㙤㌷昲扦户㕤㜱敡㑦摦扦㌷〲改㉥㑣戴㔰昷〰㘷㜷㈹戳㡣愵敤〸晥昳摣摣㔷㑣㝡㤶㉥ㅤ〱摦㡡搹捦㜶㤷摡慤㥡愳㈰敤扤㑢㤹㈵㉤㕤㍡㥡㑥散㠶㤰ㄷっ愹㈶㤷慤㍢户㜹ㅡ㠱㌱挷㄰挸ㄴ㙡ㅦ挰㔸〲挶ㄱ昰〸〰扣㐱㘹㡥㐷捤扤愷挸扣㘹㙤收戹愷㌸㠱㘶ㄳ㘹挶ㅣ攷攲搱捤挴收㕥收㑢愶㍤ぢㄵ㤳攸㠴昹捦〵愳㝢ち愴扤㔳挱㍣㘹愱㘲㉡㥤㘸㉡㤸㉣慤㐳挶愲愶㘲ㅡ㌰收㜴〲㤹㐸敤〳搸㤵㠰ㄹ〴㌰户㕡㐶昷㑣搴扡㐷户晦㌴㌰ぢㄸ㡣㙥收㔷㙢愷㥥搱㍤㥢㑥㜷愷㔳收㐲ㄷㄳ挵〴攸㕥㠸㘲㝡戴㄰戵㈷㥤㌰㑦扡㠰愸扤㈱敤㥤㈸收㔳ぢ㔱晢搰㠹㈶㡡㐹搵㍡㘴㉣㙡愲昶〵挶摣㡦㐰㈶㕣晢〰㥡〸搸㥦〰收㘰ぢ㔱㘹搴㕣愲昸㑣㑦㥦㘹㈰ぢっ㠸㘲ㅥ戶㜶敡㈱㉡㐷愷ㄶ㡡㙡收捡晥扣散㕣摥摥づ㝡㔲愶攵昹㌰㙢攴㜷㕤㤰㙥挱敢㈶愶㈱㙢慦㡢愲摦㐳慡㐶㤵㥤㍢搹敢つ㑤㔹㠵扤昷攵扤捣㘲づち㙦㝥㍡敢㈶㡦挳昹㘵戹㤵戵搵攷晤敦愷㥦㝥㕥㉢ㅣ㌳㠵て愸㤱攳㑥㜳づ㍡㡣㤳ㅦ㜳㥡㘵㠰捤㠵〰换昲㠷㐷㘵㍡搲㘶㐸昵愷㕡㐱摡㐳㡡㔳㔱㕡㈲扤慥搵㥤㤰挱搴㥢㘱㉤戸㥦晥㌳㌲㥤づ㐰慢戸扢敦ㄳ㠳慡搶搲ㄶ㘲搰〴敡㠱敡ㅡ㤴挵㜷扡㑢㜲㘷戸㉡㐸戸㐶ㄶ捤捣慥挵㉤挸㕣攲㈲敦㝣摢㑢㑣搵戰搵〸扡扤〳愹㤸㔵挵㡦搴㜲㙤㥦㠶慢扥㙢ㄷ㍤㕣㔳捣愸㌱㄰㑤昵ㄹ攸愲戲昶㠵扤㐲ㅢ㝥㡣㌶㠴戸昶㤴收㙣㐷㝢㘷㝢扥㙢昰㑣㘴攰つ收攳㔶昳挸挵ㅣ㔵晤㐷㜸昴㙤㤳㉢㔶搵挶㌷戳㉣攴㤳㠸㙡攷戵戵ㅦ搴㈶搱㔴㜷昲愹戳搲扦㝤晡戰ㄹ㘶㘸捡㘷㌳㤰ㄷ㌴ㄱ㈸㡤捤昹㈸晢㔷〶㙢㐹㈶㍥挱扥㝡愱㥦㕥攸敦㉣搴つ挰〲扤ㄸ㠲晣つ㡢㘰ㅤ㍣戳ㄵ攳㐰㐴搳慦㜱㜴㤳愴㈰捣挰㤳㔹㡤づ㐸搶㠰愴昰戵㌴㐶㈷挴〳㈰昶㈴搷〵㠳㡥ㄷ㜳〸㕣㤹ぢ㠰㌰〷㘳㐹慤〹戹㄰㜱㄰㐴㕣㤰扦戵㈱攵攰㔱挷㠱㕣㜶ㄹㄴ〱㘳㌱㈰㘵晢㐱㉤〵㡣㝤㔱挸攵㍡昰〲㌳摣㝢㐰〹㉥〷愲捥敤挹㌸ㄴ昵捤ㅢ㐷㌷捥㘸捡㘷㤲つ搱㜸㍣摥㤰戴昰捥㡢㐴㌴ㄳ㙦戰愲つ昱㉣摥㉢ㄲ㑥㠷慣戸㜱㤸ぢ㑤挷戲挹㕣㈸㠷㐷㤸㈷昱㑥㤲㔰㍡㤹㡢攵愳攱㝣㍥ㄴ㙦㐸㈵攳戱㝣㜰㕤挷扤㜹㌸㙣捣㈳㔰〴搷搳愲㈳㈹晡〳㐵敢㙢㤱㡢慡摥〸愲㕥㈷㌳㈷㍢〳㉥昰㠸ぢ㤵挵㡤㌶慢慡㑦㥦㤲㥦㕥ㄴ㑥㙣㐸摣㤰㐹㔰搲㌹っ㤶搵㠷㠲愶㥥攷㈹㙤挴摥㈸㥤愷捣㈵㕣㤵愵㈸㙡㠳ㅢ㈳㜰〶㘴ㅣ㡢㜲㑤昴㍡㥥㡣愵ㅦ户㈸㕢㌱㠷㡤挹㤱㘲㜲㕣〴〷㌹㜸昹㉤㤴扣愵挵㍣㤹捡㉤戹㔲㠳愱㤴搱㜰㉡㐴敥㘸搸ㄴ㔲ㄹつ昳ㄱ户㍢ㅡ晥〸㐸昹搱搰收㍢ㅡ㌶搳㡤㥦〱㘳㡣㠶愱愸换㘸㌸ㄳ㜵㝢㌴㈰〵㌲ㅡ㡤㠴㐲改㔸㌸ㄹ㡤㘴挲改㜴㌲ㄶ挳慢㘵㜲ㄹ扣㠸㈵㤲㑤ㅢ㘷戹搰㙣㉣㥡捥㐶慣㜰㐳㈶㡡ㄷ挲㔸挹㘴㌸ㄷ㠹㘵㔳㠹㕣㍣搹㄰づ㐷昳挱捤ㅤ昷收㌲搸㤸㘷愳〸㙥愱㐵攷㔰㜴㉥㐵捣ㄹ㘱㄰〲㄰愸摡〶㈲㡥〸㤵挳㙡戰户戰㡣攷㥦搰攴㐲ㄴ戵挱㘱㄰㘰㈱㘰㕣㠴搲㠷㜵攳㘲挸ぢ㌷搶㑢㈰昱搹㔸㉦㠵戸㜸㘳摤搶昱㙥昷搱昶㙣晢ち挰攴㌵㌷慡㥥㜱㔱㜴㈵㐴㙥ㅦ㠵㈰㤵㍥摡挳摢㐷㔷〳㔲扥㡦㘶晢昶㔱㔸㌷㝥㉤㡣搱㐷ㄱ搴愵㡦晥㡣扡摤㐷搱㘸㈶㤴〸愷愳搹㕣㌲ㅢ捤㐵㐲ㄹ㉢㤵㡦㌷㐴㔲㝣㍤㑣㍥㥤つㄹ搷戹㔰ぢ㝤㤶㙡㠸㘵ㅢ㐲㌱扣㈰㈸㙦攱㐱晤㜹㘰戳戱㝣摡㑡㐴㔳㤹㈰戳㔲㠴晤敢㘱㘳摥㠰㈲ㄸ搵愲ㅢ㈹扡㠹愲㤸ㄶ戹㈸㤵㠴㐸晡㘸戲户㡦㙥愵挹ちㄴ戵挱ㄴ〰㔸〸ㄸ户愱昴敢愳摢㈱㉦散愳㍢㈰昱改愳㍢㈱㉥敥愳ㅤㅣ敦㜶ㅦ挵搹㈱昷〰㘶挶戰愴㜶㠲㔲晡攸㍥㠸摣㍥摡ㄹ㔲改愳㤱摥㍥㝡〰㤰昲㝤戴戳㙦ㅦ㡤搰㡤㍦〴㘳昴搱㐸搴愵㡦ㅥ㐶摤敥愳㔴挴捡㈷愳攱㙣㌲㤲㡥㐴愳㠹㜸㈶㤴㐹㠵戲㌱㉢㤱挴昶㤵捣㠶㡤㐷扡愱㠹㐴㐳㉡㙡㈵昲戹㕣㐳㌴㥤㑥㈴戳㠹㙣㈸搷㄰㑥挵昳㔶㈶㥢㑤〶㐷㌹敥捤㐷㘱㘳㍥㠶㈲㌸㕡㡢ㅥ愷攸慦ㄴ㌵㙡㤱㡢㔲攳㈰㤲㍥㡡㝡晢攸㘹㥡㍣㠳愲㌶挸㉣ㄷ㉣〴㡣㘷㔱晡昵搱㜳㤰ㄷ昶搱昳㤰昸昴搱ぢ㄰ㄷ昷搱〴挷扢摤㐷㑣㉡㌵㕦〶㑣㕥㤶愴㜶㠱㔲晡攸㙦㄰戹㝤㌴ㄹ㔲改愳慤㍣㝤㘴㜲慥攳挱㠶摡挲户㍢愶攸㜶摥〰づ摤㌱ㄵ㜵改㡥㌷㔱㜷愶戵㔸㉡ㄷ㑢㘱㥡㙡〸㘳㤳挹㈴搲㤱㝣㌶ㅡち㐵㈰换㌴㘴㐳㈱攳㉤ㄷ㙡㔹愱㜰㈲ㄴ捦愲㑦昲搱㜸㌴㤹㡣㠴愲戱㜴㉣㤱㑢挴昳昹㜴㌴ㅣ㥣收戸㌷摦㠶㡤昹づ㡡攰㜴㉤敡㥥搶㜶搵㈲ㄷ愵㜶㠳㐸扡㘳㈳㙦㜷㝣㐰㉦㉢㔱搴〶㘷〱㠰〵扣愹㠳㌲捥㘱㈶愷㉤㤳㤳㔴㜰戶㔶昲㔷戴昲攲㈷昳㌳㉡ㅢ㔱㔵㝢㐰㈹㙣㝥〱㤱换收㕥㤰ち㥢㐱㉦㥢㍣㡥㄰㌶〷昸戲戹户㙥攷㍦挰㠱捤㝤㔰ㄷ㌶扦㐲摤㘶㌳㥣戳㤲㔶㍥㥥㠸㘶㌱戶昳挹㜰㈶㘴㐵攲㤹㝣㌲ㄷ戵攲戱㔴㌴㘴㝣敤㐲攳愱㘸挸挲攸挶㙣ㄳ挳㔱㐶㌸㤹捦㘵昳つ挹㐸㉡㠵敤〲扢㤴攰扥㡥㝢㜳ㄵ㙣捣㙦㔰〴昷搳愲㈳㈹㤲㐳㠶㈶㉤㈲㐰愰㉡〳㤱戰㔹攵㘵昳〷敡㝦㐴㔱ㅢ捣〲㠰〵攴ㅢ㔰㜶㈰㡢敥晤㜰㑥㉢㠵捤㐹㠴㔵㔷愳搸〵㑢㉡て愵戰搹〷㈲㤷捤戹㤰ち㥢摦㝥搷扤ㅦ敥ㅥ㥢慢㈰㉤㍤〰㙢搶敤昴㠵㉢戰㜹〰敡挲㘶㍦搴㥤愹㈲㡦㜷挳㔸㘹扣搷㉢㥣㠹愶㤳愰㈸ㅢ捥㈵ㅡ㐲戹㜸㉣摡㄰㑡挴㡤晥㉥㌴㥣㠲㉡ㅦ㑤攴㌲戹㔸㌴ㄹち㘵搲㔶ㄴ慦愵挲㍣ㄳ捥挶㤲戱㜴㜰㥥攳摥ㅣ〰ㅢ戳づ㐵戰㐵㡢扡挷㘶慢ㄶㄱ㈰㔰㌵ㅦ㈲㘱昳㔳慣㠶扢换㕤㠷晡㠱㈸㙡㠳〷〲㈰㙣晡㡤捤づ慤ㄴ㌶㘷㤰捤㡤㘹扡㉢搹散㠲㔲搸摣〴㈲㤷捤㠵㤰ち㥢敦晡戲昹戶㉦㥢〷改㜶㌶㠳㉢戰戹〸㜵㘱㜳㈸敡㌶㥢挹戴ㄵ戳㜲戱㜴㈲摡〰㐶慤㑣㈶ㄱ户昲ㄹ㉢〲㠶昳昱㕣㈲㙤㙣敥㠱㘶㘲㘱扣挳㌳㘹㘵㌰㡣搳戹㘴㉣ㅥ㡤愶㌳愹愴っ收㘸㍡戸搸㜱㙦㙥〱ㅢ㜳㑢ㄴ挱㠳戵愸㥢捤㐳戴挸㐵愹挳㈱ㄲ㌶㕦昲戲戹ㅤ扤搴愳愸つㅥ〱㐰㔹㌶㡦搴㑡㘱㜳㑦戲ㄹ愳㈹㥦㤹愷㡥㠲㔲搸㑣㐰攴戲㜹っ愴挲收攳㕥㌶㜹晣㈱㕢晡愳扥㙣㉥搱敤散〸㔷㘰㜳㈹敡挲收㑥愸敢戱㤹㙥〸㘱㠶捣㌵挴㌳㤸㉦愳㤹㕣㉡㥣挱攱㘱ㄲ扢户ㄴ㘸㌲㠶扢搰㐸㌴ㄳ戶㜲愹㔸㍡㙦㠵愲㤱㜸㌶㠵㥤ㄷ摥㝢㤴㠹攳ㄵ㠵㠰收㠳㑣晢愱㝢㜳㘷搸㤸㈳㔰〴㡦搳愲敥㐳㡤攳戵㠸〰㠱慡㤳㈰ㄲ㌶敦昶戲㌹㤶晡㜱㈸㙡㠳㈷〳㈰㙣昲㔰挳攴㜱㠵挹㐳〹㤳〷づ挱㔳戴㔲搸摣㥦〱㑣愱㘹ㄳ㤶搴㘹㔰ち㥢搳㈰㜲搹㍣ㅤ㔲㘱昳㐶㉦㥢㍣㔲㄰㌶慦昷㘵㤳㔹㍤㐴㤸㌳攱ち㙣㥥㠹扡戰戹ㅢ敡㌶㥢搱㤸ㄵ㑡愴ㅡㄲ昱㄰㈶扦㜸㍥㤶㑡愷攳改㕣㈸㥢〹攱㈵戲改㜰摣㤸攵㐲搳攰㉦㤷㡦㠷㜳戹㘸㍡㥡㡡攴搲昱㙣戶㈱ㅦ挷昱㕢㐳㌸㤴㑢㘴㠳㘷㌹敥捤搹戰㌱㜷㐷ㄱ㕣愶㐵摤〷〵㘷㙢ㄱ〱〲㔵攷㐱㈴㙣㕥敥㘵㜳㕦敡昷㐳㔱ㅢ㘴ㄲ㤰慣〸てち㑣ㅥ〱㤸摣改㥢摣挵〷㉦搰㑡㘱㜳づ搷搷愲㘹ㅥ㑢敡㐲㈸㠵捤㌹㄰戹㙣㕥っ愹戰㜹㡥㤷㑤㜷㉦戴捣㤷捤㑢㜴㍢昳攰ち㙣㕥㡡扡戰搹㠲扡㍢㌶㌳昱㘸㈶㘳㠵㘲㠹㘸摣㑡愶慣㠶㉣づ愲昲愱㌰㑥㔰戳攱〶愳搵㠵㐶㐳㘹㐰挳㍣戶㑡㘳㤸㘲ㄳ㑦㐴㌱㑡戳愱っ㕥晡ㄷ㐹愴㠲㤷㌹敥㑤扥扢搸㙣㐷ㄱ扣㕣㡢㡥攴捡换㕥攸ち㉤㈲㐰愰敡㉡㠸㠴捤㤳扣㙣㉥愰㝥㈱㡡摡攰搵〰挰㠱晦㕥攸ㅡ慤ㄴ㌶昹㘳づ昳㌰㥡戶㤲捤㍦㐳㈹㙣ㅥ〱㤱换收昵㤰ち㥢㐷晡戲㜹戸㉦㥢㌷攸㜶㡥㠶㉢戰㜹㈳敡挲收㌱愸摢㙣㘲㝦ㄲ挹㐵㔳ㄸ㤳搹㌰㡥㔰㈳ㄹ扣昲㄰㝢㈴扣戰㉣㥦㡤攱㌵㤷挶ㄲㄷ㥡捤㐶昸㑡捣㐴㈸㤹捡㐶慤㐸ㄸ慦㐸㑣攲戰㉡㤵捦愷攲㜸㌱㜲㍡挸㉣㈳搹搲㤷挲挶㍣ㄶ㐵昰㘶㉤敡㘶㤳愹㐶㠵㈸戵〲㈲㘱戳换换收挹昴㜲ち㡡摡攰㙤〰㤴㘵昳㜶慤ㄴ㌶ㄷ㤰捤戳㘸摡㐵㌶敦㠴㔲搸㍣ㅢ㈲㤷捤扢㈱ㄵ㌶攷㝡搹㜴户昴扣㉦㥢昷攸㜶捥㠷㉢戰㜹㉦敡挲收〵愸㍢㕢㍡づㅤ戳挹㌰㑥㠶㜱〸㤹捡㈶昰晥户㐴㉥㤲㙣挸㠷愲㜸㕦ㄴ㡥㤰晥攴㐲攳昹㤰㘵攵挳㠹って㥤㤲挹㈸捥愶戳攱㐴㉣ㄱ㡢㈷㤳戱㙣㉥ㅡ扣捦㜱㙦㕥〸ㅢ昳㈲ㄴ挱晢戵愸㝢㑢㝦㐰㡢㕣㤴㝡ㄸ㈲㘱㜳ㅦ㉦㥢㔷搰换㜲ㄴ戵挱㐷〰㄰㌶晤戶昴㐷戵㔲搸攴ㄳ〶捤敢㘸㝡〸搹㝣ㅣ㑡㘱昳〶㠸㕣㌶㥦㠰㔴搸㥣敥㘵搳㍤㝡㥦敡换收㤳扡㥤㕢攰ち㙣㍥㠵扡戰昹ㄷ搴㙤㌶㜱挲㥡〹㐷戲ㄹ㉢㥥挰晥㍡ㅢ㑤攳挵慣ㄹ㑣㡡つ戱㐴㌶㤷挹挴㡤㕢㕤㘸㉥㘹㘵戱㕤攷㜰㐴㠵㤳愹㜰㌴㡤㝤㔵㥥㙦昱㑣攷㜳ㄸ戳㤹攰搳㡥㝢㜳〵㙣捣摢㔰〴㥦搱愲敥㝤晡戳㕡攴愲搴ぢ㄰〹㥢㘳扣㙣摥㐳㉦昷愲愸つ㌲㌱㐹搸昴㍢㐲㝡㐹㉢㠵捤愳挹收㈳㌴㍤㡡㙣扥〲愵戰昹ㄸ㐴㉥㥢慦㐲㉡㙣㈶扤㙣扡晢昴戸㉦㥢慦改㜶㥥㠴㉢戰昹㍡敡挲收㔳愸摢㙣㘶愳ㄱ㥣㘹㈶挳愱〴㐶㘲搲㡡㘱攲挴㡢捣昰㑡摢㘸㍥ㄵ㡡㐷搲挶搳㉥㌴㠷愳㜴㉢㤲㡤㐵挲つ戹㈸愶搹㑣㉥㡤㘹㌳㤱〶㉣㙡㈵㌱㙦㌲愹㠹敥捤㘷㘰㘳㍥㡢㈲昸愶ㄶ㜵敦搳摦搲㈲ㄷ愵摥㠵㐸搸摣搶换收换昴昲ち㡡摡攰摦〱㄰㌶晤昶改敦㘹愵戰㜹〲〳㜸㡢愶挷㤳捤昷愱ㄴ㌶摦㠱挸㘵㜳㈵愴挲收㘰㉦㥢敥搸ㅣ攴换㈶㜳㤶㈴㠸㝦挰ㄵ搸晣〸㜵㘱昳㝤搴㙤㌶㐳挹ㅣ捦㘶㘲㌸摡㙣挰挰挳ㄵ㤶㑣㍥搴㘰昱ㅡぢ㑥㜹ㅡ攲挶〷㉥㌴㠹㔷ㄹ㐷昰敡㘴ㅥ敤㐷搳つ㜹捣㥢愱㔸㐳㉥て㐹㉣㤱㐸挵㠳ㅦ㍢敥捤㤵戰㌱㍦㐴ㄱ晣愷ㄶ㜵㡦捤㑦戴㠸〰㠱慡捦㈱ㄲ㌶搷昶戲昹ㄹ昵㥦愳愸つ㝥〱㐰搹戱昹愵㔶ち㥢㝦㈴㥢㕦搳昴㌴戲昹㙦㈸㠵捤㙦㈰㜲搹晣ち㔲㘱戳挶换愶㍢㙦ㅡ扥㙣㝥慤摢昹ㅦ㕣㠱捤㔵愸ぢ㥢摦愳㙥戳ㄹづ攳愴㌲㙢攱㠵扣㌸㠰捦攷㜱搴㥥㑦㌴攴㉤ㅣ㠴攲㔵捣㤹㙣捣昸挱㠵愶ㄳ改㠶㥣㤵㡤㘷㜰搰㠹愳昶㜸㉡ㄴ㑡㈵㜰搵㌲ㅢ攳㤵㑡㉢ㄲ晣挶㜱㙦晥〸ㅢ昳㈷ㄴ挱㙦戵愸㝢摥晣慦ㄶ戹㈸昵㍤㐴挲收昷晦昵㥣ぢ㔵ㅢ昰㘲愰愸つ晥〰㠰戰改㌷㙦晥愸㤵挲㈶㥦捡㘸昶愷改搹㘴㤳㘶挲㘶ㅤ㐴㉥㥢ㄵ㤰ち㥢㕦愲㐱㝤㠵户晢捣昲㜳㐸㑢捦㉣㉢㘱㈴㐱慣〵㔷㘰戳ちㄵ㘱㜳㙤搴㙤㌶攳戸㤰ㅦ捥愶㜲ㄱ㡣㑢散㠵戲愹㌸づ㈹㜳㐹㙣昵㌸戲㑣愵ㅢ㡣㜵㕣㘸㌶㤴挷㠵挲㄰昶改搸晤愷昲㤱㜴㍡搲㤰て㐷搲㌸㠶捦㘶㜲挹㜸戰摡㜱㙦づ㠴㡤戹㉥㡡愰愱㐵摤㘳戳㡦ㄶㄱ㈰㔰挵㑣㈹㘱昳㝤㉦㥢ㅢ㔳㍦〸㐵㙤㤰挹㔲昸晡㕦昵㘰ㄲ㤵㈸㔷ち㠲挵收㌴扤㤰㙣づ㠰㐶搸摣ㄲ㈲㤷捤㈰愴挲收慢扥㙣扥攲换收ㅡ扡㥤㘱㜰〵㌶搷㐴㕤搸摣ㄶ㜵㥢㑤㥣㑤攲㍣㍢ㄶち挵戱ぢ㡡收㜲愹㐸㈶㠹晤㤱㤵挴㌱㝣㌸ㄶ㑥ㄸ摢戹搰㌴㠶㘶㉥㥦挱〵㈴㥣㘰攲㐰㉡㤳捥㠷昳挹㜴ㅣ㙦㤲づ挷愳㤱㠶攰㕡㡥㝢戳ㅥ㌶收昶㈸㠲捣慦㘲㡢㘶㌷㥢敢㘸ㄱ〱〲㔵敢㐱㈴㙣㍥攵㘵㌳㐶㝤ㅣ㐵㙤㜰㝤〰昰昵㘷㤳㤹㔶愲㕣㐹挴㜲ㄶ挳㘹㝡〵㤶㤴㘴㔰㔱㌴〲㈲㤷捤㐱挰ぢ㥢昷㝢搹㜴户昴㝢㝤搹摣㐴户搳〸㔷㘰㜳㌰敡挲收ㄸ搴㙤㌶㜱㐴㤴户㐰㔲㉣ㅦ挱㌵㡣㜴㍥〵愲㤲搸㤲挳㠹㕣㉡ㅦ捤㘷㡤戱㉥㌴搳㤰㑣㘶㌳㔶〲㔷㡦㤲㌸ㅢ㡡愴愳㈱㌰ち㝢㕣搸づ㐵慣㙣㜰㠸攳摥ㅣ〷ㅢ㜳㍣㡡攰愶㕡搴扤愵㙦愶㐵㉥㑡㙤〱㤱戰昹ㄷ㉦㥢㔳攸㘵㉡㡡摡攰㤶〰攰㡢㕤ㅢ捡攲㜳愱慤戴㜲㈵ㄱ搷戱㤸㐵㔳㍥捦㔲㐹㥡ㄵ㐵扢㐳攴戲挹㌴㉢㘱昳㉡㕦㌶㤷晢戲戹㥤㙥㘷㙦戸〲㥢昵愸ぢ㥢晢愰㙥戳㤹㙡㐸挶昱㌲㝡㕣扥㐸挷愳戸㉣㤴捥攱昰㌳㥤挹昰愲㘵㈸ㅥ㡤ㄹ晢㜶㐳戳搹㘸㉣㤴〹攳捣〹㍢昱㐴㍡㤳挷㡢攵㌱敤攲つ挵昹㜸㍥㤳づ㙥敦戸㌷昷㠳㡤搹㠴㈲ㄸ搲愲㙥㌶挳㕡攴愲ㄴㄳ戳㠴捤ぢ扣㙣㕡昴㤲㐷㔱ㅢ㡣〱㠰慦㍦㥢㜱慤㕣㐹挴㕦㔸戴搲㤴て挷㔴㐹㈸㤹挸㔱慢晥〸摦㑣㌴挰㉣㡢ㄴ慤昹昴㡢㠴㠱ㄴ昴㌲ㄳㅣ〸〱戹攱㥦㘲〲㤷㐸㥢戱愰㍦㡡㜹㔹ち收㘶㈷戰㙡戸㉦㘶㠴㤶㉥㈰〶愶㙣㑥㡤㠲㔴㝡敦〴㙦敦戵㐱㉡搷〵㡥昳敤扤搱㔰ㄳ㘱㉥㠶㉢昴㕥愳挰㐱㉡昳愸昸〹㡥搵ぢ攳㥣㠵扡昱㔸昸扦戹㥤㍤〱㥥戹㉥挵搷㐳㈷㙡昹㥤㔴ㅥ㡥㔰攵㘵挳㑡昲愹㈸㍡搲㈱㐲㠶昲ㄴ愰㠵㠸㈳扣㐴戸〷㔳㠷昹ㄲ㌱ㄵ㐶昸〶捣㘳㙣㈲愶愱㈲挳㜸〹敡昶㌰㑥㘳挶っ㐷戳〹摣㘴㑥㐴ㄳ㌸㡡挷㤹㝣っ㜳㙤摡捡挴㤳愹㕣挲㔸敡㐲㈳㈱ㅣ摦㈷㔳戸攳㠵ㅢ搵愱㘴㈶㤳㡦㐴㜰摤ㅥ㌳ち㘶ㄲ㕣愲ち㑥㜷摣㥢挷挲挶㍣づ㐵㜰㔷㉤敡㥥㘲㘷㘸ㄱ〱〲㔵戳㈰㤲㘱摣㠹搵㜰㉦㠵㥥㐲晤愹㈸㙡㠳戳〱挰搷㝦㡡摤㕤㉢㔷ㄲ昱〰㡢㘵㌴扤ㅦ㑢㙡㑦㈸㘵㐰㥥〳㤱㌰㐹㈹㤳慥㠴捤㌹扥㙣㕡扥㙣㌲昵ち㕦晣㕣ぢ慥㌰慣昶㐵㐵搸晣ㄳ敡㌶㥢㌱㙣摣㌸㜰て㘵ㄲ戸㤷ㅢ换愵㌳㌹㕣㥡换㠴㔲㌸㈸挸攳ち㐸挸戸搰㠵㘶㌲戸㉡ㄵ〹攱戲㈹㘶㔷㄰㠹㌳捦㘴㈶ㄶ㑡挶挳攴㌵㥦ぢ敥攷戸㌷㉦㠲㡤㜹㌱㡡㘰㤳ㄶ㜵戳戹扦ㄶㄱ㈰㔰㤵㠵㐸搸摣摢换收㜲敡慦㐴㔱ㅢ㘴愶ㄶ扥晥㙣㕡㕡戹㤲〸㍥扦搳扣㥥愶㡦㘱㐹捤㠱㔲搸扣ㄱ㈲づ㙡晥〵攷㙡㤳㥢〸扣ㄹ㐵晦㡡愰㥥〰㤴㈴昱搰㡤㉢愱つ搳㜶昰挵戴㐳㜸㘵昵㝣㔴㜶㉣晦㐴㐷㑦㘶挷㌰攴ㄷㄵ扣㉤㜸㉣摥晥换㝣敤㐰㈵㥥ㄷ㘳㍦慦愲慡㘲㠷㕦收㡢㠹ぢㅢ挳ㄵ晦慡㈷㠱扦㕦攱㠷㐴㜵愷㌲搰攳㈶昸㌳㔷㘰㠵搵〲慣敥㔰搶摥㘷昱〱㡢㤵㈸搴㌸㌴昹〶ㅥ㝢㕢昲㜲慦戱㡥愲昸㤵㤰挱㠳攰〹摦㠰㜹户㄰愹㤸㜶㐲㌲㔵㈳㉣戸〶搲攸扤㔰㔶ㅦづ戱敦戳摣散㜴㥡㤹㜸㍡㡦㔵摦㌸㍡㔱㍦㜶㔱搶㙡攱㜳昳㤰㜴〳挳挰㍡慤ㄳ㍢戱㠸㜷扡敥搶㍥㑡㥥收挶㐴㡢㌵㜴㕥捥㌰晤㍥搹捤扢㈵晡愱㠹摡㙣㕡㠷㙢㠷搷愳㈲㍢〹㡡㘱㝣晢散㍡摤㌵捦㐳㐶㌶散㤶攲〹㤹㜸㙥㥦㤵搳ㅥ㍢昱㌰㡦慡㡡㑡㔵晣ㅣㅥ㜹㈶㥡昳昲㑦收慤搰ㅢ摥ち㍤㌱㐷〲㌶昴㜹㌰搰攸收㉥㜹戰搶㐶㈴摥㘴㝡㡥㜱㍦搶搶ㄸ㍥㜴昲搰㔴戲㝡〴戸晢搹㙤ㄴ昶㌵㕢攴㠰挴攳㝡攱㔰ㅤ〱搷攴㕥㤹㠷戱㤱㠷敤㐶愶愰ㄱ戵㈳ㅡ㘱㐳摣㡥㙡捤㐷㠹㍥ㄲㄸ㡡攸㐰晤挱愹㔰㕦户〴ㄵ㥣㔳〵㠰昲㝥扥ㅣ攱搴㐶摡晦搷㌸晦〷㐷搶㉤搵ㄶ晢慡㈱愷㡦慡㝥昷㠸攲㠷㉥㍦㤹㕣㍥敦捥㡢㤶㡦戸㜴㘸攸㉦晦散摣㙢㠴㍡ㄹㄶ㐳攱挷ㅥ㤸摤捦㄰㡥㈳㈲摦㠱ㄹ㜳ㄴ挵㙦㥤ぢ㥥ち㑦昸攲ㅤ㈹㠸户㝦愵㘲〶㡣っ捣〶㔸戸〳昳ㄹ慥昲㌲愸㙣㠲㤸ㄶ㘳㍣〷ㄹ㝡㘱捡搰㜸㕣㙤て㜰㌷㐱㉦㄰㝤戶㡢㍥㡢攸㤷㙣昴〴愲㠷㌹㘸㥢晣㔷㠸收㔴改搲㜹慥㔳ㄱ㍡晦㠴捡敡搱㜹愱戶㈸㐷攷搶晢㥣晡攰搷㕢摤㍤攲慡敡㑤挷捣捤㥤㍤㐲㕤〱㡢愱㍥㜴㙥攱戰㔶戲㥤㙦敥㈸㡡摦㘱ㄷ扣ㄲ㥥昰つ㤸㙦㘲慤㐰㈷㤳㔵㠴捥捤㘰攱搲昹㌶㔷昹㝡愸㙣㍡㤹挱㘲扣㙢ㄳ搴㐸㠲㌶㈹㈰攸㍤愲㙦㜰搱搷ㄱ晤扥㡤ㄶ昲㌷㜴搰昶攸㕣㐹昴㡤挰戸㜴摥攴㔴㠴捥㕢㔱㔹㍤㍡㔷㘸㡢㜲㜴慥扦攸散改搷扤㝤㑦㌷㥤昷挰㘲愸て㥤〳ㅤ搶㑡攸㕣挷㔱ㄴ扦ㄱ㉦㜸ㅦ㍣攱㡢户㝡㘲慤㐰攷㐳愸〸㥤㙢挱挲愵昳㜳慥昲愳㔰搹㜴㌲搹挴昸搲㈶㘸捣搰㐴㐴搵㌹〴搹攳敤摦㐴㍦收愲ㅦ㈱晡㉢ㅢ㍤㠵攸扥づ摡愶㜳ㄵ搱㍣扡㜷改晣慢㔳ㄱ㍡㥦㐶㘵昵攸㝣㐶㕢㤴愳搳㍡晤挱㍢㍦㌳㥦ㅤ昱搸㝦搴扦㔶扤㜸敥〸昵㌲㉣㠶晡搰㘹㌸慣㤵搰㔹敤㈸㡡摦慦ㄷ晣ㅢ㍣攱ㅢ㌰扦挷㕡㠱㑥收㠵〸㥤㤵戰㜰改晣㤱慢晣㌶㔴㌶㥤㑣ㄶ㌱〲挸〱挷挶㍥㜱㘸㍣慡㝥晡昶㈷搹搸㙤㍡㉢愰㔱敦戸攸户㠸慥戲搱ㄸ㥤㔱昵㍦〷㙤搳㘹㐰㔳昷〱㌰慢㐷摡㑡㙤㔱㡥㌴昹戵挸挱㉦㡤㘸ㄹ㜰敢摦慦扥晣愸ㄱ敡㌳㔸っ昵㈱㙤ㄵ挲昱㥤㈱扦㜶ㄴ挵敦攴ぢ㝥〱㑦昸攲㜷㙢㠸ㅤ愴㌱晤㐳㐸晢て㉣㕣搲〶㤰㠶㔵㔰搹愴㌱㈷挴〸㙡ㅡ戰ぢ昹愲㠰㠶㌵㠹晥挶㐵㝦㑤昴摡㌶㝡ㄷ敥㜰㍥㜱搰㌶挵〳愱愹晢〱㤸搵㈳敤㐷㙤㔱㡥戴㤲摤㑡㌵ㅡㄸ敡㐳摡㑡㠷㥢㤲㤱昶㠱愳㈸㝥㡦㕦戰て㍣愱㜹扣㠲ㄳ戱㠳㌴㘶㜹〸㘹晦㠰㠵㑢摡㈰搲㌰〰㉡㥢㌴愶㝥ㄸ㠳㙤ㅡ㘴㘶㝢挷愱挱ㅥ㍢㥢ㄲ㕤攷愲晢ㄳ㍤搴㐶㘳㕣挶搵ㅢづ摡㈶㙤ぢ㘸敡搶〱〶摦搵搸ㄷて搴ㄶ攵㐸㉢搹㜹㙣っぢ㍦搲㕥㜱戸㈹㈱敤㘵㐷㔱晣敥扦攰㈶昰㈴愴㙤㡢搸㐱ㅡ㤳㌹㠴戴ㄷ㘱攱㤲㔶㑦ㅡ戶㠰捡㈶㡤ㄹㅥ㐶挸愶㘱摣搰㜸㔲㍤㕢㐰㐳㠴攸㉤㕤昴收㐴㐷㙤㌴㈸㑥慡㈷ㅤ戴㑤㜱ㅣ㥡扡敤㠰挱㜷㌵㐸慢搷ㄶ攵㐸晢㝥晥づ㉤㔳慥㔹㍡㈲戹㜹㐷攲挴㝤㜷ㄹ愱㘲戰昰㈳敤㔱㠷㥢ㄲ搲ㅥ㜱ㄴ挵敦ぢっ㈶攰㐹㐸摢〹戱㠳㌴收㙣〸㘹て挱挲㈵㙤㘷搲戰㌳㔴㌶㘹㑣攴㌰㐶扡㌴挴搵㝤〵㌴㡣㈶㝡㠴㡢ㅥ㑥昴ㄸㅢ㍤㥥㈳敤㉥〷㙤㡦戴㜱搰搴㡤〵〶摦搵㈰㙤㥣戶㈸㐷㕡挹㐸㥢〲ぢ㍦搲㔶㌸摣㤴㤰㜶慢愳㈸㝥挷㘰㜰ㅡ㍣〹㘹㤳ㄱ㍢㐸㘳㙡㠶㤰㜶ぢ㉣㕣搲愶㤲㠶搹㔰搹愴㌱㕦挳㤸㙥搳㈰㝢捡ㅢㅣㅡ散戱㌳㠳攸摤㕤昴㉣愲㜷戳搱攳戸㕦扤搶㐱摢愴捤㠶愶㙥㕦㘰昰㕤つ搲昶搳ㄶ攵㐸㉢搹㝢㕡戰昰㈳㙤戹挳㑤〹㘹㔷㌸㡡攲昷ㄲ〶攷挰㤳㤰戶て㘲〷㘹捣挰㄰搲㉥㠳㠵㑢摡㝥愴愱つ㉡㥢㌴愶㘵ㄸ晢摢㌴挸戹挴㐵づつ㌶㘹ㄹ愲摢㕤㜴㉢搱㌹ㅢ㍤㠹㍢㠲昳ㅤ戴㑤㕡ㅥ㥡扡〵挰攰扢ㅡ愴㉤搴ㄶ攵㐸㉢搹ㄱㅣ〶ぢ㍦搲㤶㌹摣㤴㤰㜶㤶愳㈸㝥㤷㘱昰〸㜸ㄲ搲㕡㄰㍢㐸㘳愲㠵㤰㜶〶㉣㕣搲摡㐸挳㔲愸㙣搲㤸㝤㘱捣户㘹㤸㐸ㅡ㑥㉤愰愱㠳攸㘳㕤昴ㄲ愲攵㘹慤㍣ㅢ〱晡㐴〷㙤㔳扣㄰攸扡㤳㠱挱㜷㌵㐸㍢㐵㕢晣㙣搲捥㠲㠵ㅦ㘹㑢ㅤ㙥㑡㐸㕢攲㈸㡡摦㝦ㄸ㍣ㅢ㥥㠴戴㐳ㄱ㍢㐸㘳㍥㠵㤰㜶㌴㉣㕣搲づ㈷つㄷ㐲㘵㤳挶㈴ぢ攳㐸挸㜰㥣㌶㥥ㅢ摣ㄱづつ昶搸㌹㡡攸㡢㕣昴㥦㠸㍥挶㐶换挶㝣㠸㠳戶㐹㕢ち㑤摤ㄵ挰攰扢ㅡ愴㉤搷ㄶ攵㐸㉢搹㍣慦㠳㠵ㅦ㘹ぢㅤ㙥㑡㐸㕢攰㈸㡡摦㤹ㄸ扣〱㥥㠴戴㤳㄰㍢㐸㘳摡㠴㤰搶〹ぢ㤷戴㔳㐸挳ち愸㙣搲㤸㑢㘱㥣㘶搳㠰扤㘷㕣戵㍢㌴搸愴㥤㑥昴㙤㉥晡㔶愲捦戴搱㜲㠰㌲捦㐱摢愴㉤㠳愶敥ㅥ㘰昰㕤つ搲敥搵ㄶ攵㐸㉢搹ㄱ㍣〲ぢ㍦搲昲づ㌷㈵愴㔹㡥愲昸㍤㡢挱挷攰㐹㐸扢〰戱㠳㌴㘶㐷〸㘹㔹㔸戸愴㕤㐸ㅡ㥥㠱捡㈶㡤㈹ㄳ挶挵㌶つ扢㤰戴㈶㠷〶㥢戴㑢㠹㝥搶㐵㍦㑤昴攵㌶㕡㐸摢摢㐱摢愴㉤㠷愶敥㘵㘰昰㕤つ搲㕥搱ㄶ㍦㥢戴户㘰攱㐷摡㙣㠷㥢ㄲ搲㘶㌹㡡攲㜷㌳〶摦㠱㈷㈱敤捦㠸ㅤ愴㌱〹㐲㐸㥢〹ぢ㤷戴敢㐹挳㑡愸㙣搲㤸ㄹ㘱摣攸愱㘱㕡〱つ㌷ㄳ晤愱㡢晥㠰攸扦搸攸挹愴㜸㤲㠳戶㈹㕥〱㑤摤㘷挰攰扢ㅡ愴㝤慥㉤㝥㌶㘹㕦挳挲㡦戴㜱づ㌷㈵愴㡤㜵ㄴ挵敦㜳っ㝥〳㑦㐲摡摤㠸ㅤ愴㌱搷㐱㐸㙢㠴㠵㑢摡扤愴攱㐷愸㙣搲㤸〰㘱摣㙦搳㠰㠳㠸㤰ㅡ㔱㐰挳㠳㐴晦攴愲㝦㈰晡㘱ㅢ㡤㌹㉤愴㜶㜴搰昶㐸㝢ㄴ㥡扡㙡㥣摣〲戶ㅡ愴ㄹ摡愲ㅣ㘹〷昲㠱〵昳摦ㅡ戱搵㑤㔷晥攷昱㘱㝦ㅣ愱㤸搶攰㐷㕡摣攱愶㠴戴㤸愳㈸㝥〷㘴㤰搹㄰㐲摡㔳㠸ㅤ愴㌱愵㐱㐸㙢㠰㠵㑢摡㌳愴㘱㈰㔴㌶㘹捣㜳㌰㥥搳㌴㘰散㙣㕦㐰挳ぢ㐴㌳つ挱㐶㌳搵挱㜸挹㐶㑦攲㐸ㅢ收愰敤㤱昶ち㌴㜵㑣㑡㔸㍤搲〶㘹㡢㜲愴㤵捣㘹㥢挳挲㡦戴㉤ㅣ㙥㑡㐸摢摣㔱ㄴ扦㌷㌲挸愴〷㈱敤㑤挴づ搲㤸戹㈰愴㙤〶ぢ㤷戴户㐹㐳㍤㔴㌶つ㑣㘷㌰摥戵㘹挰㉣ㄵ㔵㥢㌸㌴搸㘳攷㍤愲㤹㙤㘰愳㤹搱㘰扣㙦愳挷㄰扤愱㠳戶㐹㕢〹㑤ㅤ㜳て㔶㡦戴戸戶㈸㐷㕡敢戳㤹㡦昶㝢攰攵敥慢ㅣ㑣㔲昰㈳㙤愰挳㑤〹㘹敢㌸㡡攲㜷㑤〶㤹摢㈰愴㝤㡡搸㐱ㅡㄳㄴ㠴戴戵㘰攱㤲昶㌹㘹ㄸ〷㤵㑤〳戳ㄶ㡣㉦㙤ㅡ㜰㘵㌷愹敡ち㘸昸㌷搱捣㍡戰搱㘳㠹晥捡㐶换戹㘷㕦〷㙤㔳扣ち㥡㍡愶ㄸ慣ㅥ㘹㔳戵㐵㌹搲㑡捥㍤㤹㡢攰㐷㥡攱㜰㔳㐲㕡戵愳㈸㝥㍦㘵㤰㈹っ㐲摡昷㠸ㅤ愴㌱て㐱㐸慢㠴㠵㑢摡㡦愴㘱㍦愸㙣ㅡ昶挱㤲ㄱ愸㐱㌱㝣㘸㈳㡦搳㝥晡愶攰㝡ㅡ㌴㡡挹〵㌶㥡昹〹㐶㤵㡤㤶攳戴晦㌹㘸㥢㌴〳㥡㍡ぢ㤸搵㈳㉤慦㉤捡㤱㔶㜲㥣挶㤴〳㍦搲㔶㈱ㅣ晦敢㘹㡥愲攴㥤㤶㑣㑤㤰扢㤳晤㄰㍢搷㠲㝦㐱收㈷〸㤵晤㈱㌵〷愰攸㕦愱㈴ㄱ〱摡挲㥢㤲㑣㍤㄰㘸㤰愸㑡挵晣〱㘱晤ぢ㌴改戲扥㈶㤴敡㜰愸扡愳晥㠰慥㔶愲㔰晦㉣ㄷ昵挷㡥愲昸㘵㤳挱㈳㜵愳敢搹㡤昲㕥扤㌴晡愱户搱つ搸㈸敦慢摢㥤户〴㑢挶㐶㤰搹昷㐹㤲敡ㅦ〰昳㐲戲摤㜹㠳㠸收晤㜵ㅢ扤㤴攸挱㌶ㅡ户〱㤲敡ㅤ〷㙤㑦㉡㥢㐲㔳㜷ち㌰慢搷搵扣㌵㉦ㄶ攵扡扡㘴晢㔸〶㡢㙥搲扡㙦㉥扤敥㜰㔳戲㝤扣收㈸㡡㕦㔰ㄹ攴摤㝣改愹慤㄰㍢㝡敡〲搴㠵戴扦挱挲敤愹㙤㐸〳㙦㥦摢㌴昰㍥扤戱慤㑤㠳捣挴㉦㍡㌴搸愴搵ㄳ㝤戱㡢扥㤰攸㤰㡤挶戵㤹愸㝡搶㐱摢愴㐵愰愹㕢づ捣敡㤱挶㍢昰㍤㤲戶挹㤲㑦昰㐲㈸捦㑣㝣㍤㉣晣㐸㝢挲攱愶㠴戴扦㍡㡡攲㤷㕡〶㜹搳㕥㐸㑢㈲㜶㌳挵㘲〷ㄴ戵㡡昷敤㠵扤㐷㘰㑡昶戶挲㔰慥挱㐳㤴㜸㉦㕦ㄴて㍢㡡慤㌹搰㠷挳愸㥡昷敤㝢㝢ㄵ〹㥦㔹㘱㜵捡换愹敡㘰㔸㥤攷㙤攳扥㜹㕢捣㕢敤昲摥挳ㄶ㜹㐴㐵㍦扣扢愷㘳㥥搵㌱ㄹ慦愳挲ㅢ㝢㘶㌶户㍡て㜹挰㙢慡昸㔲〹晤㜶ㄸ㔳㙡㌴㌶昲搳㍡昰扡㤸㍥昹㠹㥤㜸改㔵慥愶㜵㝡扡慢换敡㘸晢㍤㍣㉤〶㘹愷㔵ㅣ㈷㤸㠳昸戲捡ち摦攷㜵昰㐱ㅣ扥㜷㤸㠵戱晡㙥㍥昴摢摤㉡昸捡㥦㕦昶慣ㄸ㘳㘷㜴㕡ㅤ敥户㕢㔹扣㜰㙤昰㐲摥㠲敦慣㔰て愰㕦㈵搱昵㤳挸晡㍦㐹扣戸㜱㙤㡥〴搶晣〰㔵㈵敢㠰㜷㘷㤸愳㈹攲㌳㠱散㘷㝢㔵慦㐰昷ㄷ慦ㄴ㥦㥣㌲㡥ㄶ搵〷㌵攷扡收ㅡ㜳慤收㌹㜳昱㔳㤰扥㝤戹愶㌳捦扤㜳攴てつ晢㡥㔲㜷挳㤴愳挷ㄸ〳㥦晡㌵〸㌹捦ㅢ㔶慡搴㕤㍡慣挰㤱㠱敥戰挶〱㙦㡣㐷㔱㠹㐷㍥挸㑣㡦愲搶㥣㔰ㄸ㥡扡ㄷ扥ㄹ㥥晥㔴昱㈶㝣㑦〹〰摣晣晢戴㌶愵㍢㍡搲㡢㙢㕡㥢㕡慣戶㌹㕤㜳㙢㥡ㄶ㈲摦〱敦㝢挱㍥戶愶愶挶摣〵慤㜰摤昸愷ㅥ㠵㐷㝡㌵㈷㌹㔲敥㜶ㄴ㙦㜴换㡡㑤㠶搴㝦挵㙥昱㕤戱愹挰ㅢ搳㔰ㄴ慥搸㜴㐸㍣㥣慢㘷攰摦扢㘲㡡户挳㈵㡣ㄹ㐰㑡㘰っ攳ㄵ㉤㥤改㐸㐵昳愶づ㙥㌷㐸晤㠳扢搶㌷戸搹挰ㅢ扢愳㈸っ㙥て㐸扣挱扤㕤ㅣㅣ㙦㉥㑢㜰㝢〱改㌲户㔲㑢昷㜶愴挲ㅣ㙦挲ち㜳晢㐰敡ㅦ摣㘵扥挱敤〷扣搱㠴愲㌰戸晤㈱昱〶昷㜹㜱㜰扣㔵㉢挱㘵㠰㜴㠳㕢愵愵㔹㐷㉡挱㝤敦〴㘷戲㕢慢搴昹扥㠱攴搹㈲扢戰㝢㕣捥愵愸㝢㤳㔱㍦ㄶ〷㔱㠱愱㈵㐱ㅣ〰愴ㅢ㠴愱愵昳ㅣ愹〴搱て㔲㌲㘴㜲愳愹㔲㘷昸〶搱挶ㄶ戹㠱㜴〷㌱㥦㈲㑦㄰〳攰愷㘰っ慤愹㥢敢〰㔲㐶ち捤〷㙡㘹愷㈳ㄵ捤㐶㍡〸㥢㠹ㄳ㝤㠳㔸挸ㄶぢ㤹㔸㔴ㄴ挴愰攲㈰㌶搵捤ㅤ散つ㘲ぢ㉤㍤挴ㅢ挴戶㠵㐱ㅣ敤ㅢ挴攱愵㐱ㅣ㔹ㄴ㐴㝤㜱㄰ㄱ摤摣㔱摥收攲㕡㝡戴㈳㤵敥搸㐹〷挱慤愹㑡ㅤ攲ㅢ挴㔲戶挸㉤愷扢㍢㡥愳挸搳ㅤ㍢ㄷ〷㌱㕡㌷㜷〲㤰㙥㜷㡣搳搲ㄳㅤ愹㘸㈶敢㈰戸搵㔴愹㑥摦㈰㑥㘱㡢摣㐲扡㠳㌸㡤㈲㑦㄰㔳㡢㠳㤸愱㥢㍢ㅤ㐸㌷㠸搹㕡㝡㠶㈳ㄵ捤㍥㍡〸㝢㘰捥昳つ㘲ㄹ㕢㉣ㅣ㤸攷ㄴ〵戱㕦㜱㄰ㄹ摤摣㜹摥㈰昲㕡㝡扥㌷㠸㤶挲㈰戲扥㐱㕣㔸ㅡ挴挵㐵㐱㜰戲㉦搸㍡㍡㜴㜳㤷㝡㥢㕢愸愵㤷㌹㔲ㄹㄳ㠷敡㈰散敥搸摢㌷㠸攵㙣戱戰㍢慥㉡ち攲昰攲㈰㡥搲捤㕤攳つ㘲愹㤶㕥敢つ攲㈴ㅤ㠴扤㠹捥昴つ攲㝡戶㔸戸㠹摥㔸ㄴ挴㈹挵㐱㥣慥㥢扢搹ㅢ挴㌲㉤扤挵ㅢ挴〵㍡〸㝢敢㤸攴ㅢ挴ち戶㔸戸㜵摣㕥ㄴ挴㠵挵㐱㕣慡㥢扢搳ㅢ挴㜲㉤扤换ㅢ挴㥦㜵㄰㌶ㄳ㡤扥㐱摣换ㄶぢ㤹戸扦㈸㠸敢㡢㠳戸㔹㌷昷愰户戹ㄵ㕡晡㤰㈳㤵慤攳㙥ㅤ㠴㍤㈶㜶昴つ攲㔱戶㔸㌸㈶ㅥ㉦ち攲摥攲㈰ㅥ搴捤㍤攱㙤敥㔱㉤㝤搲㤱捡挰㝣㑡〷㘱㌳搱攰ㅢ挴㌳㙣戱㤰㠹攷㡡㠲㜸愶㌸㠸ㄷ㜴㜳㉦㜸㥢㝢㐵㑢㕦㜴愴挲挴㥢㠵㐱っ昳つ攲㤵搲㈰㕥㉤ち攲敤攲㈰摥搳捤扤敥つ㘲愵㤶扥攱つ攲㔳ㅤ㠴摤ㅤ㥢昹〶昱㌶㕢㉣散㡥㜷㡢㠲昸扣㌸㠸㝦敢收摥昳㌶户㑡㑢晦攱㐸愵㍢扥㉦っ㘲㐳摦㈰㔶㤶〶昱㔱㔱㄰㍦ㄶ〷㔱〱㠰ㅣ㑦晣搳㘹㑥㠸㌷戴昴ㄳ㐷捡㈰㠲晤㔰㤱㜳挱㑦戱㘰㝥挶攲㜳ㄴ戵㡡㔷㐹攴㤴㙦つ挴攵㍤ㄷㅣ愰ㄵ㐱㐷㈱攷㠲晦㠲㔴〵㔱挸挱挹捥㔸愸㔰晤昵ㅡㄵ㥣㔴㝣〵㕤搱㐹挵㉡㡡㍣㍢愲㌵㔱攷昴敢㥥㉡慣〷㠱㌸戶㐷㙥ㅦ敤戸攰戴攰㍢㝡㈹ㅣ戹摦ㄷ㌹摥挰㜱㡣㌵㤷㡦ㅡ〴㠱㔰昵㈳ㄶ㠴㈶挸搵愶㕡晡㤳㈳ㄵ捤㔶愸㜸㠲昸㘹㤵晥㙤愰昷摣愴挲㉣〹愲㡡㈲捦摡㙤〳㍦〵㍢㤷㝡摤㥣〱愴ㅢ㐴㐴㑢晢㌸㔲搱㈴㈱㤵㙥昹ㄶ捤戳㕢㜶㐲挰㌵ㄵ㠶攲㘹扣㈸扥㜱ㄴ㝣敡㔳つ摥㈱扢㠳㔶慣㜲ㄴ㑣ㄳ㌶晢挲㘹ㅤ㑦攰〷愰搶攷㜹扣搶昰㥡慡㜷㉢㉥愹晡愰攲㤴捡㙦〳㝣㈰㝢っ扦搴〹愹慡㐰昵㐸愰㝥昶改㈹〷搵㉦㝣捡㘷㍦㠴愴㐶愳㌱晡㌰晢戳㠶〵昹ㅢ〷㈹挳㌰〷㔰㍡㐱㘳敡㍣㤸扡㕤ㅣ㈹㝦捦ㄱ愸㥢愴㙢挲摡㔴搴挴㍥㐸㡢改摡㝥つ慦晤っ慦㐵摤㑣㕤愳㌷㌵㕢摢慦㐹㡢㍤戴晤㕡㕥晢扤扣ㄶ㜵㝢敢㥡戴扦㥦戶㕦㥢ㄶ晢㙢晢㜵扣昶ㄹ㙤㈱昱㘷㜵㑤散昳摡㝥㈰㉤收㙡晢㜵扤昶〷㘸ぢ戱㥦愷㙢㘲摦愶敤搷愳挵㝣㙤扦扥搷扥挳㙢㔱搷愹㙢戲晥ぢ戵晤〶戴㔸愴敤㌷昴摡ㅦ慣㉤搸㘲摤㈱扡㈶昶㠷㙢晢㡤㘸㜱愴戶摦搸㙢㝦㤴搷愲敥㘸㕤㤳昸㤷㙡晢㐱戴㌸㑥摢㙦攲戵㍦挱㙢㔱㜷愲慥㐹晢愷㘸晢挱戴㌸㑤摢て昱摡㥦慥㉤㈴晥㌳㜴㑤散㤷㘹晢㑤㘹㜱㡥戶摦捣㙢㝦㥥戶㄰晢昳㜵㑤散㉦搴昶㐳㘹㜱戱戶摦摣㙢㝦愹搷愲敥㌲㕤㤳昵㕦慥敤户愰挵㔵摡㝥㑢慦晤㌵摡㠲㉤搶㕤慢㙢㘲㝦扤戶摦㡡ㄶ㌷㙡晢慤扤昶㌷㙢ぢ戱扦㐵搷挴㝥㠵戶摦㠶ㄶ户㙢晢㘱㕥晢㍢戵㠵搸摦愵㙢㘲㝦慦戶摦㤶ㄶ昷㙢晢敤扣昶て㝡㉤敡ㅥ搲㌵攱敦㔱㙤㕦㑦㡢挷戵晤昶㕥晢㈷扣ㄶ㜵㑦敡㥡戴晦㡣戶て搱攲㌹㙤ㅦ昶摡扦攰戵愸㝢㔱搷愴晤㔷戴㝤㠴ㄶ慦㙡晢〶慦晤敢摡㠲㉤搶扤愱㙢㘲晦戶戶㡦搲攲㕤㙤ㅦ昳摡扦攷戵愸晢㠷慥㐹晣㉢戵㝤㥣ㄶㅦ㘹晢㠴搷晥㥦摡㐲昸晦㐴搷挴㥥㍢㜷搹㌹㍣㕥戴搷攰づ㕦ㄴ㡦ㄵ敤㌵㍥搷㡡㐷扤㝢㡤ㅤ搱㘰ㅤ㜷昵敥㕥攳慡慡㜷㉡晥㔹晤㐴攵㘹㤵㕦〵昸㥥㡦㡤戱搷ㄸ㡦扤㠶攲㙥㝥㈴晥捣㥤ㄸ攴㉡㉣挹戴㍥摣ㄳ戲晡㑥㘳㜶愶㤴㍢㙢挱㡣昰㘰敡㝥㜴愴㌵㐲㉢㜷挸挴挸㈴慦戸戳㤵㌶㐶搲㠲晢㔹戱ㅦ攵戵攷㍥㔵㉣挴㥥晢㔲搷扥㡥㍢挱摤攱慤㘲㤱捡敥㥦摢㝦晦㙦敢慡〶㙦㔰戵挷挸㝥攷扥晢挴㝢愷扦戴捦昰て扦扦攰㠲㤷摥㍦晤愹敦敦捥っ㝦散搲㑢ㅦ摥攵愲愷摥㕢㌳㝦㜱挵㡡㙦㈷㕦㝣㘸㜸摥愱〷收㘷㙤㌳晥搰㍤て搸㌵㍣㝤㡤㘱㤵㤵㝤晡㙣戹搶攳敢㙤ㄵ㍣昲挰摢搵〳慦慤摢愶㘴㤷㠶〶摣摢㑢㔸づ〴戹㙢㤳㘳慥㐶㉣攰愶㠵散搴㑡㔰摣戹〹㙡慣㡤㤲㕤ㄷ㔱攳㔰搷㥦㈰㜷㘱㠲ㅡ㙦愳㘴〷㐵搴〴㉦㡡㍢㉡㐱㑤戴㔱戲ㅢ㈲㙡ㄷ㉦㡡扢㈳㐱㑤戲㔱戲戳㈱慡愰㐵敥㜴〴㌵挵㐶挹㉥㠵㈸晤扢㍥㉣攳㐹挳ㅡ㌵捤㐶挹㡥愳挴ㄷ㜷㈰攲㙢㔷ㅢ㈵扢㠷ㄲㄴ㜷ㄳ㠲㥡㘹愳㘴㈷㐰㔴挱㍡㜲㘷㈰愸㔹㌶㑡愶㝡愲ち搶㤱㔳扥愰㜶户㔱㌲愱ㄳ㔵㄰㍤㈷㜶㐱敤㘹愳㘴摡㉥㐱㜱晡ㄶ搴摥㌶㑡㈶攷㤲ㄶ㌹㐹ぢ㙡㕦ㅢ㈵㔳㌰㔱〵慣㜲㉡ㄶ㔴㤳㡤㤲㠹㤶愸㠲㜵攴㠴㉢愸戴㡤㤲改戴挴ㄷ愷㔵㐱㘵㙤㤴㑣㥡㈵㜱㜱昲ㄴ㤴㘵愳㘴㙡㉣昱挵㈹㔲㔰㜳㙣㤴㑣㠰㈵㈸㑥㠴㠲㙡戶㔱㌲捤㤵戴挸改㑥㔰昳㙣㤴㑣㘶㈵㈸㑥㙡㠲㙡ㄵ㔴ㅤ攷㥣晦搳㡤㔴㈶㈸㠶㔱㌰〴㌸㔱㐹ㄸ敤ㄲ㠶㤲㈹慡㘴挵㌹㔵〹敡㐰ㅢ㈵ㄳ㔱〹㡡ㄳ㤲愰㍡㙤ㄴ户㝢㤹㜵㑦㜲㈶搷搱㌰愹挱ㅢ㔲戸愹㡢攲挴㐲㐵㔰㡦ㄵ挵捤㕣㄰㈷ㄴ㈱昴㌸㔱摣挴〵㜱㝣ㄱ㐲㙦〷㡡㥢户㈰㡥㉢㐴㈸㙥搱愲㌸戶㐸挱㡤㔸ㄴ㑢㡢ㄴ摣㙥㐵戱愴㐸挱㑤㔵ㄴ挷ㄴ㈹戸㜵㡡攲攸㈲〵㌷㐸㔱ㅣ㔵愴攰㌶㈸㡡㍦ㄴ㈹戸搹㠹攲挸㈲〵户㌴㔱ㅣ㔱愴攰挶㈵㡡挳㡢ㄴ摣㥥㐴㜱㔸㤱㠲㥢㤰㈸づ㉤㔲㜰慢ㄱ挵㈱㐵ち㙥㈸愲㌸戸㐸挱㙤㐳ㄴ㡢㡢ㄴ摣ㅣ㐴戱愸㐸挱㉤㐰ㄴ〷ㄵ㈹㌸㈶㐵戱戰㐸挱㘱㈸㡡〵㐵ち㡥㍣㔱㜴ㄵ㉡晡晥㝦㜵慥戵㌴</t>
  </si>
  <si>
    <t>㜸〱捤㥤〷㜸ㅣ搵昵昶㜵㔵挶㥡㜵搱㠲㙤㥡㌱戸搲㙣捣昶〲ㄸ昷㈲㔷戰㑣〹ㄸ挴散敥慣㉤慣㘲㈴戹搱挱〶〲愶㘳㝡挷戴搰〹㈶㜴昸㠳㑤〹㌵㘰〸愱ㄷ㐱攸㉤㤰㤰㔰扦昷扤㌳㜷㌴㍢㍢㉢愱㈴摦昳㘴慤扤㥥㝢摡㍤晢㥢扢戳戳㌳㘷㘷捡㐴㔹㔹搹㉦㜸昰㝦㍥㉡戹戰㙤摤捡戶㜶戳㘹捣愴㤶挶㐶㌳摢摥搰搲摣㌶㘶㐲㙢慢戱㜲㔶㐳㕢㝢〵っ戴晡〶攸摢慡敡摢ㅡ㡥㌰慢敢㤷㤹慤㙤㌰慡㉡㉢慢慥搶换愱摦摡㝥〶㔵㐷愷㤷㕥挹〶㔶㘵扡挶愶ㄷ㥢㙡㌶㍡㥢〰㥢摥㙣晡戰改换愶ㅦ㥢ㅡ㌶㐱㌶㥢戱搹㥣㑤㝦㌶〳搸っ㘴戳〵㥢㉤搹㙣挵㠶攳敢摢戰ㄹ㠴愶捦戶㘸收㑦㥡㌸㌷㜳ㄸ㕥㑤㕤㝢㑢慢㌹㝡挸㝥㔶捥㘳挳攱㌱攱㌱戱㜸㌸㌲㈶㌴㝡挸愴愵㡤敤㑢㕢捤戱捤收搲昶㔶愳㜱昴㤰扤㤷㘶ㅡㅢ戲㌳捤㤵昳㕢ㄶ㥢捤㘳捤㑣㈸㥡㌱㘲愹㜰㉣ㅥ捦愷搳愹㍥㠳ㄱ㜹捥愴㠹㝢户㥡昹戶晦㔶捣敤ㄸ㜳敥愴㠹㘳收㤸敤晦慤㤸摢㈳㈶㐲㑥㙥㘹㌲ㅡ㥡晦㑢㐱慢戸㑥攳㤳捤㙣〳㔷扥㘹戶㌶㌴㉦ㅣ㠳戴ぢ㐰愳㤷ㅣ㌳愱慤㙤㘹搳ㄲ捥愳㐹㘶㘳攳㍣㌳㉦㔷㝡搳攴戶昶扤㡤搶愶戶㍥㑤攴㘷戶㥡捤㔹戳慤㕦搳㤴ㄵ㔹戳搱㌶㙣慢㙥摡捦㘸㥤㘳㌴㤹㤵㕣愸㘹戲搶㘱㙤捥㙣㙥㙦㘸㕦搹户㘹摦㌶㜳㥥搱扣搰愴㐹㔵搳戴愵つ㌹㔱㔹㠹扦戲㡡ㅤ晤㌲㤳㉢ち昹㌴㑤㕡㘴戴戶换ㅥ㔷㘱搸捦搶㌵㕤攴慢㈸挸㡢㔳㙡㠸挷㡢敢慣慥愱㘹愶搹摡㙣㌶㜲㄰慥挹㔱ㅥ㈳〹挸㕡てづ㈹昵㜲戸㤶㐴㙦晢捤挷搷挲㔱戴㈱㡣㌲愷愵戵〹ㄳ㜲戶㘹㌴㡦つ㡤〹挵㐷搷戵攷㈶㥢换戰ㅣ㡥㠶㈲攱㘴㍣ㄵて㠵搳〹㉥攸㐳攱愰て愳敢㜰㌴ㄵ戳攲〹㝤〴㐵㈳搱㠸捡搷昰㙥㜷㡦挱㜷㕣㜹扤㔱㕥㥦㈹慦捦㤶搷攷捡敢捤昲晡㝣㜹晤挲昲晡㐵攵昵つ攵昵㠷㤵搷㉦㠶㡤㝡㔴昷敡㔵㙥㍦㥥㔹㜳晥〱晢ㅥ晥捤搴搳㥥扤改捣捡戳て㝤㐶昰つ㉥户て㍢㘲㘱㜴改㥣㐳㐹扣攱攲挹㔴㌸ㅡ㑦㈴㘲戱㘴㉣愶敦〴て㝤㘷㌴摡㉥っ㌲㉢ㅥ搵㐷㔱㌴ㅡ㡤㄰㥢㤰㌴ㄳ扦㘵晤㔷㌵戵㑦㡤慢扤㘴搰㤶户㝥㜹摥㜵㠳〵户㈶㜲挴㌱㔸昰㔲ち㜷㐵㘹㌷㐶て愱搱挲㡣㌱ㅤ㤴㈲ㄴ㐵搱〸昱㡣㍤攰㉢㈷㐴昶㕡晢挴晡〹昷扦昰㔹摦敦攲昵㈷ち㙥戹攴㠰㜱㉣昴散㈵㈶ㄸ㍥㠹㐶㑢㌱挸㜴扣挴㌴㐵扢愳ㄱ攲㌱㝢挴敦㤷㈷㙦㤹晥昹〵㔳搶㉤㌸昵攳㑦㕦㥤㌵㑦㜰㌳㈹㐷摣ㄳぢ攳摣㔰㜷挵㑣〸挵搳改㔸㍡ㄶ㡤挶㤳攱㐸㌲ㄹ㐹扡愶㐶㈸ㄴ㑤挵㐲攱㔴㌲ㄶ㑡㈷㈲戱㐸㍣㤴搶挷㜲挴扤搰㘸攳ㄸ㜷㘶㌲愵㡦愷㘸〲ㅡ㈱ㅥ戲㤳挸㙤㜵昷㌱ㅢ㝡㡦慣㍤㜳晣晡㝤㉦晣攳昶慤㠲敦㔸㤹挴㈴㉣散敡㑥〲㌹㠴摤㘳挶愲昱㘸㉡ㅥ㑤㠴搲昱㜰〲换㔱㝤㌲攳㑦㐱愳㑤㘵㤴挹昱戴㍥㡤愲改㘸㠴戸摢ㅥ㜲愳昱挹㑤攱㤷攷捤㌹㝤㠷㑤㉦㝦㍣㘲昰摤㠲ㅦち㜲挸ㄹ㔸攸ㄹ改㤹っ㍦ぢ㡤㌶㥢㐱㘶㠲昴ㅣ㡡收愲ㄱ攲㜶㝢挴ㅤㅥ㍢慢㘹搵㍥㕡敤㜵㡤慦晦收摡㜷㙥㥥㉢昸〹㈴㐷摣〷ぢ摥挹ㄴ改㙡㌲捤㘳昴㍡㌴摡㝣挶㤸㠱挹戴㉦㐵晢愱ㄱ攲㜷昶㠰㌳愷昷㝥㜱捤ㅦ㤶捥扣攵㤸㌱㝤㥥㘹昹改㜰搱㥢挶㜸㙡〷愰㈹㜸㠹㕣戵㉥慡挵㙦昲摦挰㐳㍦㤰扥〷愱愹㤸㠲ㄱㄷ㔰㜴㌰ㅡ㈱慥戶㐷晣㘶敥昵捦㍤扦㌲㌳晥㠱愳摥㝢昰摢户ㅥ㙢ㄴ晣㘸㤵㈳搶㘳愱㠷敢昱㔰戸攸〶ㅡ㉤㠳愶㘲ㅡ搶㘳㤶愲ㅣㅡ㈱㉥戱㠷扣昱捦愲戶晦㍦㙥慥㍤㜹晤㘱〳㤷昶㙦慥ㄳ晣㈰㤷㐳收戱搰挳㈱ㄷ㌲晥㈲㌴㕡〳愳㑣挱㤰㠷㔱戴ㄸ㡤㄰㙢搵㡡㑣晤㉢昴搰㝢挷捣㍤㕤戴㥦昶搲㤲晡㝢〵㜷ㅢ攴㤰㑤㔸攸攱㤰捤㡣摦㠲㐶㕢挲㈸搳㌱攴攱ㄴ戵愲ㄱ攲㜴㝢挸扡㡢ㄶつ摥晤搸晣㥣㔳づ㕦昸㘱㜹愶㝣㡡攰㑥㡡ㅣ戲ㅤぢ晦昱扢㜴㈹㐷㕣㠶㐶㕢捥戸㌳昰㉥㕤㐱搱㑡㌴㐲㥣㘴㈷㜱攰愵搷㡦㝤昲愰て㙡慦㌷户㜸攱愵㑦㠷ㅣ㈸戸㤳㈴㤳㌸ㄲぢ摥〹摣攵搶昰㈸㐶㍦ㅡ㡤㜶っ㘳㑣挳㜴㍡㤶愲攳搰〸㜱慣㍤攰〰㝤晦摤㍥㥦㜹昲㤴慢㌶㕤昴搵昲户摦㍡㑥㜰㠷㑣づ㜸〲ㄶ晥攳㔷扤ち㐱昴搵㘸戴ㄳㄹ户ㄶ慦晡㈴㡡㑥㐶㈳挴ち㍢㠹㌱㕢摣戹敡㑦㌵摦㑥戹㝦晣㥣㈹㘷て㤸㝥㡦攰づ愱㑣攲ㄴ㉣昴㜰㙤㥦捡昸㙢搰㘸愷㌱㑡㉤搶昶改ㄴ㥤㠱㐶㠸挳敤㈱敦ㅢ扡攰摡改慤戳攷ㅥ㙦㕥㙢㝥戹敤搷ㅢ〵㜷㍦攵㤰㘷㘱愱㠷㐳㥥捤昸攷愰搱捥㘵㤴㐹ㄸ㜲㉤㐵攷愱ㄱ攲㌰㝢挸㘳ㅡづ㌸昷搴攵敢㘷㕥昲挴㌳搷㙣晣攸摥㑢〴㜷㜶攵㤰ㄷ㘰愱㠷㐳㕥挸昸ㄷ愱搱㉥㘶㤴ㄹㄸ昲ㄲ㡡㉥㐵㈳㐴搶ㅥ昲搰㑢晥㜸搹つ㈳昶㥥扤敡昷ㅦ㡤㡢㕤㜵挶㐰㌱㤰挶㜸㙡㤷愳搹愹㘰愳摦搵挶昰ち㔸敢㔷搲敦㉡㌴ㄵ㔳㌱㤷慥愶㘸ㅤㅡ㈱ㄶ搸愳摤晤收㑥〳户㡣晥㘱捥昹㍢慥摥昲昶㕦敥戸㐳㜰ㅦ㕥㡥㜶㉤ㄶち㌶㠶搸挹㜱㙤㝤㐳改㜴㍣㤴㡣愴㈲㤱㔰㈲ㄶ㑥㠶愲㘹晤㍡㠶扦ㅥ㡤㜶〳㠳㑣㑦㈵昵摦㔱㜴㈳ㅡ㈱昶戵㐷摣攷挸㍥㔵挷㉦㝤㜲昶㐳攷ㅤ㜸昳㜹晤晥㜵㡢攰ㄷ〶㌹攲捤㔸昰扥㕤㕣㈳ㄶ㙦㝤㙦㘱昴㕢搱㘸户㌱㐶㉤㕥攲敤ㄴ摤㠱㐶㠸㌹昶㠰㕢㝣㍡扥㉤㌸晡敤㐹敢㘶㡦敤晤昰㜵㝢扤㉦戶愲㌱㥥摡㥤㘸昶㜰〳挵昶㍥ㅣつ㈷㔲挹㜸㍡ㅣ㑡㈷ㄳ改㘸㌲摤ㄵ攳昵〸愰摦挵㔰㝦㐰㠳㐹㤴搰敦愶攸ㅥ㌴㐲㑣戳ㄳ搸㜲㑥敤㠲ㅤ㥥㍢㙢敡晤㈳慥摢㘶攲㡡㜴㕦戱㌵㡤昱搴敥㐳搳挳㐹㜴㍦㕣昴〷攸晣㈰ㅡ散愱愵昵㠷㈸㝡ㄸ㡤㄰攳敤㈱户㍥扥改搴挶㠱收㡣㔳㠷扥晥搱愸戲㌷㍥ㄶ摢搰ㄸ㑦敤ㄱ㌴晦昱㈶攲㔱〴搱㌷㌰摣㐶㌴ㄵ戳戰㠹㜸㡣愲挷搱〸㤱戶㤳〸㝣搶昷敢扦づ慦㥥㜶㔵㝡挴㡢㘵㡢㡦㌸㔹っ愲㌱㥥摡㤳㘸挶扡挱㜳ㄷ㉡㤴っ㈷㐲挹㈸扥搵㠵㔲愹㘸㉡㤹㜴㙤㉡㈳ㄱ戹㜷㠵㝤敢㔴㌲ㄵ㡤㐶㔳晡ㅦㄱ㐲㝦㡡挱㥥㐶㔳㌱㉢ㅤ搳㥦愱攸㔹㌴㐲㐴散ㄴ搶挴捤㉤㌶㝤昱搹昸ㅢ挶昶㕢㍣晡挶㥡扤晡㍣て昵㍥昶扥晤攴㔶㘳㌹扥㉤㜵㝥ㄱ挳户㑦晥敢晥ㅢ㈸扥㠰收攳昹㘴㍥ㅣ捥挵㐳㐶搴愸ㅡ㡡戰扦昶慢づ㍦ㅥ晡攴昷㙦㘸捥戵㉣㤷摦㝤戶㥤㘸戴㤹㥤㕦㠵㐶搹扡㠹㉤㑢㥢㜳㙤㠳晣㤵㜵敤㐶扢戹㡤㔷搷ㄹ愴挸慤づ摦っ捤㌶㌹摥㜶㕥户晤㡣挶愵收㠴ㄵつ㤶㝡戰㐷㡤敦㠵㉤㤹搲摡愹慤收攱㡥戶㈸愳〹㌸㜰戱㑣挶㉥㝡㤵㤶捡捡㙢挸愴㐵㉤㙤㘶戳㑣㙦㔴搳摥つ搹挵㘶㙢㥤挹挳ㅥ㘶㑥扥搴㠱㔴搹㕦㑥㐷捤㙤挶ぢ挵搷捤摣㌰户㌴㍦㘵㐵扢搹㥣㌳㜳挸㜷㠹搹摡扥㜲扥㤱㘹㌴户㈸㌰戱挶㠴㘲敢〲昱搴㤶散搲戶㐹㉤捤敤慤㉤㡤㠵㥡〹戹㘵〶扥㄰攷㘶户攴㑣㝣㥦慤攴愳㑣㤴㔵㔴〸㔱戶㡢摦㤷㑡挶㙤ㅢ㈳㔷㠴㙢ㄵて挶㍡摦慡㜰摡㡤㤹㠷㔷㠷㔷搱㘸㜲㑥㤶㡦攸㈶㤸㡣换㌰㍢㤷㌶㜴扤㈶ㅥ㈳愲昵㑥愵慤㘵㡥捥㥡晢晦㙢㕣㕥摥摦㝥昵㔳㤶攱愰挱㜴愳㌹搷㘸戶㜶㜹㠴㑢㌰㈳晤㑦㘸慡㜶挳扢戹㈴扤㑡㔸㠸ㄵ㘲㘵搵昲㠶㕣晢㈲㙤㤱搹戰㜰ㄱ昷晥㜰ㄴ慣扡㥡㘸㡢ㅥ晡㡢㄰改㥢搸扣㠴㈶㄰㈸搳㕥愶㤱ㄶ搰晦㙣昵慢㠶攱晦㥥ㅦ㡥㈸㠷㤷㉥て㝦攰㔸㔵㕢㔵搳搴㤶搶戶㡡ち扦㔷㌹摤㘸㕢搴捥改搹戵㤲昱㕥㘱昳ㄷ㌴㔵㈳搰㜴㝢戴愳〶㐶㤵㍣愸搳户㘹戲㤹㌷㜰㈸㑤扥扢㠵㔱搵㘴ㅤ㥤㤹㙣戶㘵㜵ㅥ挶愹挵㝢㘵㠵㠶㈵扣昹晢㌴㜱昶㥢㉢摡㈷ㅢ敤㐶慦㈶ㅣ㄰挲㕡搲㘱㌴㑡㝡㔹㑢昴散㉢㘵捡㍢㘰昷㄰㈱㈸ㄷ㕤㔱㝡㑢㠱ㄵ〹㙦ㅣ扣㕦捡㉡散戶敢ㄷ㠱摣户挳㡢搰扣ㄳ扤昰挰づ㡥㌷攵愶㤹捤昳㔷㉥㌱摢㘸㕥慤㜵㠹搲晢昶㘲戰戹搹捣扥敤つ㡤㙤㘳㤰改戴搶㤶愵㑢晥㥢㜱ㄸ㑢㝦ㄵ㡤㝡㔴敤㠰㔹晣敢㕦ㄳ㜰㤵昵㕡挶㜵㔳㕦㕦㔶捤㘸㤴攸挳搹㜰戶㈲搸㉦昸㑦㍥昴㌷昱㕦愰㉢㕤搵㐸㔸昴攴㈰㔸ㄵ散晢㌴㠱搰晣㔶㔳ㅥ搶慢㤶ㅤ搰敥摢戴㝦㑢敢攲㑣㑢换㘲捥愷㝥戲搷戶挸㌴摢㜹愸慣户㝤㘸㔰ㅥ〲ㄴ愲愲愲攰ㄸ㤷敢㤸摡昶㠸慦扤㡢愶敦㠴挶挶㈱㉡㘲㥢昶ㅥ㐴ㄵ㌸㘸愷㜵㌰㠱摡㠹戳㠷散ㄴ摥㜹捣㡡挶戶ㄵ㘲㕢扣㘲ㅥ㝤晡愷昹挴ㄱ㑦散晦㤷㔹搷扤戸㔵㕤戵昱昲㉡㌱挸㔶ㄴㅤ〸摢〹㌱㠶攲愹晦ㄵ㡤搸ㅡ㘶摣㤲㘰戹昰愱㝦㠴扥晥㌱㥢㑦搰㘰㝢㈰〹㘳㜳昰㤹搵ㄵ㍢攳㝦㙥ㄲ昴捦搹㝣㠱㐶㡣㐲挳㌷愴晥㈵ㅡ昵㄰㐱挴攷㝡㤶敢㙡ㄷ㠸㡢搷搵㌷㤰〶昴㉥㜴㘲㌴㉣戸扥㜴昲搱㐹㐴㈷つ愱㈱戰㉦㠰㉡㕢㔱㜴㕣㙥㌷戸㐹〰㍦搲扦〲㘶晥〰㝥收ㄸ〴愳㜳㤶戹〰㤴㕢㕤ㄱ㠲㑥〲愸㠰㐰攷改〹ㄱ㠱㐸〲愸㐲㑦㍤挴昷㍦扢〰㠴㈱㉥〶愰㌳愶摥㠵㑥㐴攱攷〷攰㉢〴昷〵昰愵慤㈸㍡㑥㤸㐰愴愱捣㘲㜳愶晣㌹捣晣〱っ㠰㕡ㅦ挸㘶ぢ㌴㉥〰㕢㔹㕤㤱㐴㄰〹㘰㙢ㅡ㙤㠳㐶愴㈱㤲〰〶愱愷ㅥ攲㝤㌷㠰ㄴ挴挵〰戶㘷㑣扤ぢ㥤搸ㅤ㝥㝥〰㕥㉢〵攰㔵㕢㔱㜴搸㜲㉣㈲つ㘵ㄶ㍢㌱攵㔷㑡〲搸〵㙡㝤ㄴ㥢搱㘸㕣〰挶㔸㕤戱ㄷ㠲㐸〰扢搱㈸㠴㐶㡣㠷㐸〲〸愳愷ㅥ攲㌹㌷㠰㜱㄰ㄷ〳㠸㌳愶摥㠵㑥㑣㠰㥦ㅦ㠰㡤愵〰㙣戰ㄵ㐵㠷㑣㈷㈳搲㔰㘶戱ㄷ〶ㄵ㡦㤴〴㌰ㅥ㙡㝤〲㥢㠹㘸㕣〰㈶㕢㕤㌱〵㐱㈴㠰㈹㌴㥡㡡㐶昰昸愹〴㌰つ㍤昵㄰昷戸〱㑣㠵戸ㄸ挰㑣挶搴扢搰㠹改昰昳〳㜰㙢㈹〰户搸㡡愲〳戸㌳ㄱ㘹㈸戳㤸捦㤴㙦㉡〹㘰㍦愸昵晤搹ㅣ㠰挶〵攰㐰慢㉢㘶㈱㠸〴㜰㄰㡤ㄶ愰ㄱ㜳㈰㤲〰づ㐶㑦㍤挴搵㙥〰戳㈱㉥〶㘰㌰愶摥㠵㑥捣㠵㥦ㅦ㠰ぢ㑢〱戸挰㔶ㄴㅤ㑦㥥㠷㐸㐳㤹挵㘱㑣昹扣㤲〰ㅡ愱搶㥢搸㌴愳㜱〱㔸㘲㜵㐵ㅤ㠲㐸〰㠷搳愸ㄵ㡤搸ㄷ㈲〹愰つ㍤昵㄰愷戹〱捣㠷戸ㄸ挰㜲挶搴扢搰㠹晤攰攷〷攰㠴㔲〰㡥户ㄵ㐵挷户㝦㠳㐸㐳㤹挵㜱㑣昹搸㤲〰㑥㠰㕡㕦挵㘶㌵ㅡㄷ㠰㤳慣慥㌸㄰㐱㈴㠰㤳㘹昴㕢㌴㘲〱㐴ㄲ挰㈹攸愹㠷㔸收〶㜰㄰挴挵〰㑥㘷㑣扤ぢ㥤㌸ㄸ㝥㝥〰ㅡ㑢〱㔸㙣㉢㡡づ户ㅦ㡡㐸㐳㤹挵昹㑣戹愱㈴㠰ぢ愱搶㉦㘲㜳㌱ㅡㄷ㠰㑢慤慥㌰㄰㐴〲戸㡣㐶㤷愳ㄱ㔹㠸㈴㠰㉢搰㔳て㜱愸ㅢ㐰〶攲㘲〰敢㘰ㅦ搰扢搰㠹ㅣ晣晣〰散㔷ち挰扥戶愲攸攰㍦て攰て㘵ㄶ㌷㌳攵扡㤲〰㙥㠵㕡扦㡤捤敤㘸㕣〰㝥㙦㜵挵㈲〴㤱〰敥愴搱㝡㌴攲㌰㠸㈴㠰扢搰㔳て㌱挳つ愰〱攲㘲〰昷㌲愶摥㠵㑥㉣㠶㥦ㅦ㠰昱愵〰㡣戳ㄵ㍢㜸㑦㐵㌴㈳搲㔰㘶昱㈸㔳ㅥ㕢ㄲ挰㐶愸昵挷搸㍣㡥挶〵攰㐹慢㉢㕡㄰㐴〲昸㈳㡤㥥㐲㈳づ㠷㐸〲㜸ㅡ㍤昵㄰㌱㌷㠰㈵㄰ㄷ〳㜸㥥㌱昵㉥㜴愲ㄵ㝥㝥〰㜶㈹〵㘰㘷㕢㔱㜴㘲㘴㈹㈲つ㘵ㄶ㝦㘱捡㍢㤶〴昰ㅡ搴晡敢㙣摥㐰攳〲昰㤶搵ㄵ换㄰㐴〲㜸㥢㐶敦愰ㄱ㉢㈰㤲〰摥㐵㑦㍤挴㜶㙥〰换㈱㉥〶昰〱㘳敡㕤攸挴㑡昸昹〱ㄸ㔰ち㐰㝦㕢㔱㜴㔲收㈸㐴ㅡ捡㉣扥㘰捡㥢㤵〴昰ㄵ搴晡搷㙣晥㠶挶〵攰㕢慢㉢㡥㐶㄰〹攰敦㌴晡〷ㅡ㜱㉣㐴ㄲ挰㜷攸愹㠷愸㜶〳㌸〶攲㘲〰㍦㌰愶摥㠵㑥ㅣ〷㍦㍦〰㍦晦㔴㘲㔷昸㈷㕢㔱㜴㤲㘸ㄵ㈲つ㘵ㄶ㤵攵㐸昹〷㤸昹敦ち㙢㔰敢扤搸㔴愳㜱〱〸㔸㕤戱ㅡ㐱㠶㌱㔰㙦ㅡ昵㐱㈳㑥㐲㔷〲攸㡢㥥㝡㠸扦㘱っ攷换搰㠹㄰ㄷ〳搸っ昶〱扤ぢ㥤攰㔹㈷㍦〰ㅦ㤵〲昰愱慤㈸㍡㐱㜵㉡㈲㐹〰摢㌰攵て㑡〲搸ㄶ㙡㝤㌰㥢敤㤸㕤攷户挱㈱㔶㔷慣㐱愰㘱㝣㌹㐳㘹㌴っ㡤㌸ㅤ㕤〹㘰㌸㝡敡㈱摥㜰〳㌸つ攲㘲〰㍢挲㍥愰㜷愱ㄳ㘷挰捦て挰㡢愵〰扣㘰㉢㡡㑥㤷㥤㡤㐸ㄲ㐰㠸㈹㍦㕦ㄲ㐰〴㙡㍤捡㈶挶散㍡〱㈴慣慥㌸〷㠱㠶昱攵㈴㘹㤴㐲㈳搶愲㉢〱愴搱㔳て昱戸ㅢ挰戹㄰ㄷ〳ㄸぢ晢㠰摥㠵㑥㥣〷㍦㍦〰て㤴〲㜰扦慤㈸㍡㜹㜷㈱㈲㐹〰㔳㤹昲扤㈵〱㑣㠷㕡慦㘵㌳㠳搹㜵〲㤸㘵㜵挵㐵〸㌴㡣㉦㘷㌶㡤收愰ㄱ㤷愰㉢〱捣㐵㑦㍤挴敤㙥〰ㄷ㐳㕣っ愰づ昶〱扤ぢ㥤戸ㄴ㝥㝥〰慥㉢〵攰㕡㕢㔱㜴㉡昱ち㐴㤲〰ㄶ㌰攵㜵㈵〱ㅣ〲戵㕥捦收㔰㘶搷〹㈰㘳㜵挵㤵〸㌴っ㑦㍤㑢愳ㅣㅡ㜱㌵扡ㄲ㠰㠹㥥㝡㠸㡢摤〰慥㠲戸ㄸ㐰〳散〳㝡ㄷ㍡戱づ㝥㝥〰捥㉡〵攰㑣㕢㔱㜴㜶昳㍡㐴㤲〰㕡㤹昲改㈵〱戴㐳慤㉦㘵戳㡣搹㜵〲㔸㘱㜵〵㑦㜳づ攳换㔹㐹愳㈳搰㠸摦愱㉢〱ㅣ㠹㥥㝡㠸搵㙥〰㌷㐰㕣っ攰㔸搸〷昴㉥㜴攲㐶昸昹〱㌸愲ㄴ㠰㤵戶愲攸㘴敢㉤㠸㈴〱晣㤶㈹㉦㉦〹攰㔴愸昵㌵㙣㑥㘳㜶㥤〰捥戰扡攲㔶〴ㅡ挶㤷㜳㈶㡤捥㐲㈳㙥㐷㔷〲㌸ㅢ㍤昵㄰捤㙥〰户㐱㕣っ攰㍣搸〷昴㉥㜴攲づ昸昹〱挸㤵〲㤰戵ㄵ㐵㈷㝦搷㈳㤲〴㜰㌹㔳㌶㑡〲戸ㄲ㙡晤㉡㌶㔷㌳扢㑥〰搷㔸㕤㜱ㄷ〲つ攳换戹㤶㐶搷愱ㄱ㜷愳㉢〱㕣㡦㥥㝡㠸〳摣〰晥〰㜱㌱㠰㥢㘰ㅦ搰扢搰㠹㝢攰攷〷㘰㑥㈹〰戳㙤㐵搱挹攷晢ㄱ㐹〲㔸捦㤴㘷㤶〴昰〷愸昵扢搹摣挳散㍡〱摣㘷㜵挵〳〸㌴㡣㉦攷㝥ㅡ㍤㠰㐶㍣㠴慥〴昰㈰㝡敡㈱㈶扡〱㍣〸㜱㌱㠰㐷㘰ㅦ搰扢搰㠹㠷攱攷〷㈰㔵ち㐰搲㔶ㄴ㥤ち㝦ㄴ㤱㈴㠰愷㤸㜲扣㈴㠰㘷愰搶㥦㘵昳ㅣㅡㄷ㠰㍦㔹㕤戱〱㠱㠶昱攵扣㐰愳ㄷ搱㠸挷搰㤵〰㌶愱愷ㅥ㘲戴ㅢ挰㐶㠸㡢〱扣〲晢㠰摥㠵㑥㍣づ㍦㍦〰挳㑡〱ㄸ㙡㉢㡡㑥挳晦ㄱ㤱㈴㠰㜷㤸昲昶㈵〱扣〷戵摥挱收㝤㘶搷㌹〳晥㙡㜵挵㔳〸㌴㡣㉦攷㐳ㅡ㝤㠴㐶㍣㠳慥〴昰㌱㝡敡㈱戶㜰〳㜸ㅡ攲㘲〰㥦挳㍥愰㜷愱ㄳ捦挲捦て㐰㥦㔲〰㝡摢ち㙦ㄱ㐰搵㥦㄰愹〷㈷㙦㝢㌳攱晣㝥つ收㜲㥥㙤敡㤷㐷戵昳愴愵㙤敤㉤昲搴㔸摦晣攴㤶㌹㉤敤㤳ㅢ摡㤶㌴ㅡ㉢晢攷敤㠵晤ㄷ㤹捤㌸㜱摤㡡昳搷ㅥ㔹换㤲㈵㘶㑥捦搷戵㉣㙤捤㥡戵㤳晦ㄷ㑥㙣攳昵㘱搵挹㜳摡攵〲㡦㝦敦㕣㉤㐲〸捣ㄲ㍣捡慡㕥㐴㐰敦㈹㌷㔹㜳敤㍡㍤㉥ㄷ㠳㌰慣改㈴㍡扦愱扤搱散㥤㤷愷愶攵㜲㜵ㅥㄴ㔱つ㤰敢㤵㥦扦〸愷愲㈶昷捤㑦㙢㙤挸㌵㌶㌴㥢㕣ㄹ〳㉣搳㔹收㐲㥣昹摦扢愵慤㠱攵敤㝤昳昳㕢㡤收戶㈵㍣㠹㤹㕤戹㜹㐱㑦㥥敤慣捡㑦㙣㘸㙥挳㌰㜲㉤㜲戹㈶㕦户愸㘵㌹㝥㘹戱戴愹㜹㥡戱愴敤㝦㘲慤〸慥ㄶ昹㤰慢㐶㤴㡢昲㜲㔱㕤㕥晤敦慥ㅦ敤ㅦ㜸㡦昵户捡㙥㠶㘰㥥戶户㌶㘴㤶ㄲ㤸ㅣ㈳㠲戶㤲㡤㕣㠷㘵㔵㥢戰攴㍤㕤改㕡㠵㥥㕡〳收㕡昰ぢ〲摦搳摥捥捦㔷〶挳㕣晦づ改昴昹㈷㥡ㄹ搳昶慤敤慣挲昹㡦㝥ぢ㔲昵ㄲ㈲晦敡愲㠷㠱㌰敥㘷㑤㈱ㄶ㐲㜰㐶攱㥤㠹㤹挰㥥㜷㕡〶昲搲㠶㌳戴㕦攷攲㔴㥣㌷敦㤳㥦㘵㘴捣㐶㥣敥㙦㌲摡晢㔹ㅤ搶㕤攰户〲㙤戶㙥㔲㑢㔳㤳挱㈹挷㕦㍣搴㘵㡤㐶戳㍡㍦㘱㘹㝢换散㠶㘶㍤㡦㐶捥㑢㕢㘴慣㠰挸㔸㘱㥤㤸捦捦㘳ㄹ㤰㕣㘶慣㤶㠵㐶㙢㐳晢愲愶㠶㙣㌵㍢㉣搵昹㥦㤸慢㜸昳㔷〲愶㝡愸㙤㠹昷㑣扦㜵扥ㅤ慢㝢っ㡡㘳㠸㡥慢ㅦ㌳扡㕣㘸昸㈷晥捤㉡ㄱ㙣㜸攴〷㡡晥㍤愲㔵攱〹㠱晤收昹㑡㥥㡡㠵攴慢㘳㈱㤱ㅢ㈷昱㘷ㅡ攰愹晦〰㔳㉥昰㔹昹ち㥡㉥㑢〸㝡挱㈰㌰慢挵挸㑤㌵戲昸昵㔲㉦晢户㑢搵㔸戵摣搴戴〶㔹搴㌱〹㜵㐲愸㍦㕡搶㤰㌳㕢慢㈹愸挳㙦戳㉡㔹づ愲㔹敢㄰愷户㉢捡慡慡㝡㔷晢㡤㔵慢㘲㡤戰㑦㤵扢㝦晢㔵㕢ㄴ晦戳㝤㔲攳昸㙡〳㠱ち戴晡㡦㔸搶㝦攲㙢晡ぢ扡㝣㍤ㅥ㠳㥦㘹昰ぢ㥡慡㔷愱昴慥㥢挲晡ち㔴㘱攸㌰慡㤴扦晡㘱攵㐷㌵慡㈴㘴挹㐸㤵㝣㈱扤㕤愵ㅥ㥡㔵攵㔱慤㝥㑡愴搵㘱㤶㥢戹㠰戵㝤㘵㐹〹㔷㐷㜹㜹㈵㔶戵收㉤㤳㉢ㅡㄶ挱㥡敡㑣㔹〳㈲戶㐳ちㅡ㙢〶㝢昳捤㠲昸昵晣ㅤ捤换㤰攲㕣昶㉦昸㑦㍥〲〱扤㥣〴〲攲㑤戴敡㠵㙦㑥㐹㠰㙢㑤〷㜲ㅣ昷㐲㈳晥㡡㉥㍦晥戱愸㍥慣挴㐷攸昱〳ぢ㐷昳挰㐶㍥㍣ㅢ㐳昱㌱愴摣㈰敡ㅡ㠳㝣㠲㈵㙥㘷㥣㜹㔷つ㘹昷昳敥㌳㝡攰愹昳㜷㜸㙡摥㠹捦㈱㔱㈹㜳㜸㝢㘵㜲㤵敡扤㘹昸㠵扦㐱ㅦㅡ昴愵挱㤷㌰攰ち搵晡愱攷〲ㄵ昵〳ㄵ㠴つ㐰㝤攳ち敡〲戵ㄹ㠳㙥捥愰㍦挲挰ぢ敡㘷挸扡〱挵㜵㈲㐱つ㘰㄰扥捡〲㔰㕢㐰摡㍤愸㜲戸㐹㔰㕢捡㈰㔶㐷戰昴挰〷搴㔶戰搱户愶㈱换ㄲ㝣っ戶愱挱㈰ㅡ戰㔲㐱㠲摡ㄶ㍤〷ㄴ㝦㜳攴㌳愳戶㠳つ㐰戱㕡㐱〵㜵㠱摡㥥㐱㠷㌰㈸㉢ぢ扣愰㔸㑥搰つ㈸ㄶㅢ㐸㔰挳ㄸ㠴㔵〷〵愰㐶㐰摡㍤㈸㔶㈷攰て㍦㉡㘳㄰㉣挸㈷㑢ㄴ㔴捡慥ㄹ戵〳㙣昴ㅤ㘹挸昲〵ㅦ㠳㥤㘸戰㌳つ㔸搱㈰㐱敤㠲㥥ぢ㤴敦㡣ㅡつㅢ㠰摡摥ㄵ搴〵㙡㔷〶ㅤ挳愰慣㐰昰㠲㘲搹㠱〴愵敤〶㤳㕦扢㙦㈲㔸愸㈰攱㠵ㄸ㤸ㄵぢ〵昰㈲㤰㜶て㡦㤵つ昸挳愱㑥〶㔱昰㔸摥攰挳㈶〶ㅢ㍤㑥㐳㤶㍥昸ㄸ㈴㘸㤰愴〱慢㈱㈴扣ㄴ㝡づ㍣晥挴换㘷㤶敤づㅢ挰㘳㐵㠴ち敡㠲户〷㠳敥挹愰慣㕥昰挲ㅢて㔹㌷戳㙣〲㑣㈴愸扤ㄸ㘴㈲㝡〵愰挶㐳摡㍤㈸㔶㐰攰て攵ㄱっ愲㐰戱っ㐲愵散㥡㘵ㄳ㘱愳㑦愲㈱㑢㈴㝣っ㈶搳㘰ちつ㔸㌵㈱㐱㑤㐵捦〱挵ㅦ愶昹㠰㥡づㅢ㠰㘲攵㠴ち敡〲㔵换愰㌳ㄸ㤴㔵づ㕥㔰㉣㙤攸〶ㄴぢㅦ㈴愸㔹っ挲ち㠸〲㔰㜳㈰敤ㅥㄴ㉢㈵昰㠷㕦戸㌱㠸〲挵㜲〹㤵戲ぢ搴摥戰搱昷愱㈱㑢㈹㝣っ收搱愰㡥〶慣慥㤰愰收愳攷㠰攲敦改㝣㐰敤〷ㅢ㠰㌲㕣㐱㕤愰昶㘷搰〳ㄸ㤴搵㄰㕥㔰㉣㠱攸〶ㄴぢ㈴㈴愸〳ㄹ㠴㤵ㄲ〵愰ㄶ㐰摡㍤㈸㔶㔴攰て扦㤳㘳㄰〵㡡㘵ㄵ㍥ㅣづ㠱㡤㕥㑦㐳㤶㕣昸ㄸㅣ㑡〳㠳〶慣挲㤰愰㌲攸㌹愰昸㍢㐰ㅦ㔰㌹搸〰ㄴ㉢㌱㔴㔰ㄷ㈸㤳㐱昳っ㝡ㅣっ扣愰㑥㠰慣ㅢ㔰㉣愴㤰愰ㄶ㌱〸㉢㉡ち㐰ㅤ〶㘹昷愰㔸㜹㠱㍦晣搴㡥㐱ㄴ㈸㤶㕦愸㤴㕤㌳慡ㄱ㌶㝡ㄳつ㔹㥡攱㘳搰㑣㠳ㄶㅡ戰㕡㐳㠲㕡㠲㥥〳㡡㍦㕦昴〱搵ちㅢ㠰㘲挵㠶ち敡〲搵挶愰扣ㅥ㠱㘰㜵㠵ㄷㄴ㑢㉡扡〱挵㠲ぢ〹㙡ㄹ㠳戰昲愲〰搴ち㐸扢〷挵ちつ晣攱㜸㍣㠳㈸㔰㉣搳㔰㈹扢㐰ㅤ〱ㅢ晤㐸ㅡ戲㠴挳挷攰㈸ㅡㅣ㑤㠳㉢㘰㈰㐱ㅤ㠳㥥〳㡡㍦扡昴〱㜵ㅣ㙣〰㡡㤵ㅤ㉡愸ぢ搴昱っ㝡〲㠳戲ち挳ぢ㡡愵ㄷ摤㠰㘲㘱㠶〴戵㥡㐱㔸愱㔱〰敡㈴㐸扢〷挵㑡づ晣攱攷㝣っ愲㐰戱㥣㐳愵散〲昵㕢搸攸愷搰㤰愵ㅥ㍥〶愷搲㘰つつ㔸晤㈱㐱㥤㠶㥥〳㡡㍦ㄵ昵〱㜵〶㙣〰㡡ㄵ㈰㉡愸ぢ搴㤹っ㝡ㄶ㠳戲㕡挳ぢ㡡㈵ㅡ摤㠰㘲〱㠷〴㜵づ㠳戰㤲愳〰搴㕡㐸扢〷挵㡡て晣攱ㄷ㠱っ愲㐰戱散㐳愵散〲㜵㍥㙣昴ぢ㘸挸㤲㄰ㅦ㠳ぢ㘹㜰ㄱつ㔸㈵㈲㐱㕤㡣㥥〳㡡㍦㜰昵〱㜵㈹㙣〰㡡㤵㈲㉡愸ぢ搴㘵っ㝡㌹㠳戲慡挳ぢ㡡愵ㅣㄶ㈸敥㕢挹㐷〴慤敢ㄸ㡦㘰愱㠷〴㜵㈵㠳戰攲愳〰搴搵㤰㜶て㡡㤵㈱昸挳㉦ぢㄹ〴ぢ昲昹㌶㕡㤵戲ぢ搴㌵戰搱慦愵攱㍢晥〶搷搱攰㝡ㅡ扣ぢ〳〹敡〶昴ㅣ㔰晣ㄱ慥て愸ㅢ㘱〳㔰慣㈸㔱愳扡㐰摤挴愰㌷㌳㈸慢㍦扣愰㔸昲㘱㠱㉡昹晤㡦〵㈱ㄲ搴慤っ挲捡㤰〲㔰户㐳摡㍤㈸㔶㤰攰て扦㑦㘴㄰〵㡡㘵㈴㉡㘵ㄷ愸摦挳㐶扦㤳㠶㉣㌱昱㌱㔸㑦㠳扢㘸挰慡ㄳ〹敡て攸㌹愰昸攳㘱ㅦ㔰昷挰〶愰㔸㜹愲㠲扡㐰摤换愰昷㌱㘸㈵㜲昱㠲㘲㘹㠸〵慡攴㡣㘲攱㠸〴昵〰㠳戰㠲愴〰搴㐳㤰㜶て㡡㤵㈶挸て㍦㙡㘴㄰〵㡡攵㈶㉡㘵㉣慡㉦捡晦〷ㅢ晤ㄱㅡ戲ㄴ挵挷攰㔱ㅡ㙣愰〱慢㔳㈴愸㡤攸㌹愰昸〳㘷ㅦ㔰㡦挳〶愰㔸愱愲㠲扡㐰㍤挱愰㑦㌲㈸慢㐹扣愰㔸㐲搲捤㡣㘲㠱㠹〴昵ㄴ㠳戰搲愴〰搴㌳㤰㜶て㡡ㄵ㈹ㄲ搴戳っ愲㐰つ㠵㔴愵㡣㐵〵敡㌹搸攸捦搳㤰㈵㉢㍥〶㝦愲挱ぢ㌴㘰ㄵ㡢〴昵㈲㝡㥤愰晣户㔱㉦挱〶愰㔸挹愲㠲扡㐰扤捣愰㝦㘶㔰㔶㥤㜸㐱戱搴愴ㅢ㔰㉣㐴㤱愰晥挲㈰慣㐸㈹〰昵ㅡ愴摤㠳㑡挰㑤㠲㝡㥤㐱ㄴ㈸㤶慦愸㤴戱愸㐰扤〱ㅢ晤㑤ㅡ愶晣つ摥愲挱摢㌴㘰戵㡢〴昵づ㝡づ㈸晥㤸摣㘷㐶扤〷ㅢ㠰㘲挵㡢ㅡ搵〵慡㠳㐱摦㘷㔰㔶愷㜸㐱戱㈴愵ㅢ㔰㉣㔸㤱愰晥捡㈰慣㕣㈹〰昵ㄱ愴摤㠳㘲㠵㡢〴昵㌱㠳㈸㔰㉣㜳㔱㈹㘳㔱㠱晡〴㌶晡愷㌴㘴〹㡣㡦挱㘷㌴昸㥣〶慣㡡㤱愰扥㐰捦〱挵㥦挰晢㠰晡ち㌶〰挵捡ㄸㄵ搴〵敡㙢〶晤ㅢ㠳戲㡡挵ぢ㡡愵㉢摤㠰㘲㘱㡢〴昵㉤㠳ㅣ㡡㕥〱愸㝦㐰摡㍤㈸㔶挲㐸㔰摦㌱㠸〲挵㜲ㄸ㤵㌲ㄶㄵ愸㝦挲㐶晦ㄷつ㜳晥〶摦搳攰〷ㅡ㤸㌰㤰愰㝥㐴捦〱挵㕦敦晢㠰晡ㄹ㌶〰挵ちㅡ㌵慡ぢ搴㉦っ㕡㠶挳昲㠲搵㉥㕥㔰㉣㜱戱㐰㤵摣㤸戳〰㐶㠲挲㤱摢㌲戱っ扤〲㔰昸㈵散慦〰戵〲㙥ㄲ㔴ㄵ㠳㈸㔰㉣㥢㔱㈹㘳㔱㠱搲㘰愳昷愲㈱㑢㙡㝣っ慡㘹挰㑢㤸〹㔶搹㐸㔰〱昴ㅣ㔰扣攸㠰て愸㍥戰〱㈸㔶摡愸愰㉥㔰㝤ㄹ戴ㅦ㠳戲㉡挶ぢ㡡愵㌰摤捣㈸ㄶ捡㐸㔰㐱〶㘱挵㑣〱愸捤㈱敤㝥㐶戱戲㐶㠲敡捦㈰ちㄴ换㙢㔴捡㔸㔴愰〶挰㐶ㅦ㐸㐳㤶摥昸ㄸ㙣㐱㠳㉤㘹挰㙡ㅣ〹㙡㉢昴ㅣ㔰扣㔸㠲て愸㙤㘰〳㔰慣挸㔱㐱㕤愰〶㌱攸戶っ捡敡ㄹ㉦愸㉢㈱敢〶搴㔵㌰㤱愰戶㘳㄰㔶搶ㄴ㠰ㅡ〲㘹昷愰㔸㠱㈳㐱つ㘵㄰〵敡㕡㐸㔵捡㔸㔴愰㠶挱㐶ㅦ㑥㐳㤶攸昸ㄸ㡣愰挱㐸ㅡ戰㙡㐷㠲摡〱㍤〷ㄴ㉦敡攰〳㙡㈷搸〰ㄴ㉢㜷㔴㔰ㄷ愸㥤ㄹ㜴ㄷ〶㘵㤵㡤ㄷ搴ㅦ㈰敢〶ㄴぢ㙦㈴愸搱っ㜲て㝡〵愰挶㐰摡㍤㈸㔶敡㐸㔰扢㌱㠸〲挵㜲ㅤ㤵㌲ㄶㄵ愸㄰㙣昴㌰つ㔹捡攳㘳㄰愱㐱㤴〶慣敥㤱愰㘲攸㌹愰㜸㈹ちㅦ㔰〹搸〰搴㈳慥愰㉥㔰㐹〶㑤㌱㈸慢㜱扣愰㔸㠲㘳㠱㉡戹㡤㘲㠱㡥〴戵㍢㠳戰㔲愷〰搴㥥㤰㜶て㡡ㄵ㍤ㄲ搴㔸〶㔱愰㔸搶攳挳㘱㉦搸攸攳㘸挸㤲ㅦㅦ㠳昱㌴㤸㐰〳㔶〱㐹㔰ㄳ搱敢〴攵扦挳㌹ㄹ㌶〰挵㑡㈰ㄵ搴〵㙡ち㠳㑥㘵搰㜷㘰攰〵挵㔲ㅤ〹㑡㥢〶㤳㕦㝤ㅣ㥤挵㍤ㄲ摥㜴〶㘶㤵㑦〱扣ㄹ㤰㜶て㡦搵㐰ㄲ摥㑣〶㔱昰㔸ㄲ愴㕥〶ㄶ搵㉣㥢〵ㅢ㝤㌶つ㔹㉥攴㘳㌰㠷〶㜳㘹挰ち㈲〹㙦㙦昴㍡攱攱㐲ㅦ㍥戳㙣ㅥ㙣〰㡦㔵㐴㉡㘸ㅦ㌹慡㍣晦㔷挷愰昳ㄹ㤴㌵〷㌲搹㝤搹戳㤳慤攲㜹㘳敦改搰愲㔳搵㜲㠴㍣㑦㕡搷戵慦㙣㐴愱〰ㄷ㜹㝡搴㕡攲㠹摥㠰㤴攱愴㙤㑢㉢㑥㐶㔵㝡慦㔹攰昸㍥㡦㠱㝢て昰㕣て㐲扡㔱挳㜳攲㔵㌷晥㔰㝣捤〳挷㥦㠹㜷晥㌸㥣㍥㝣㘸晢㈳挵〱戳ㅢ戲慤㉤㙤㉤昹昶㈱㜵㈸㠲ㄹ挲敢㙢攴换捡㐲ㄳ慡㙥㐰㐴摦㌱昹挲㉡㥢㜹改挶㘵晣扤㜹㘰㜱㜳换昲㘶㤹㑤㔵ㅢ㉦㌳㈲㜹昵敡挵㘱〲ㅣ㠷㡦攱㠰ㄷ攴昹㜳㍡敢扦㐱摢户㈲挸ㄳ搰昸㉢搳づ㐴㝦攴愴㠹㤳收搵愷㘲㘶㌲ㄲ㡥㠵愲㘶ㄸ㤷㜰挹㈵搳搹㕣㌸ㅡ捤㈶㔳㤹㐴㌸ㅦ㑥㠴戵㠳ㅣ搳㙣㉥㤹㠹㠶㌲挹㡣㠹㉢ち挵ㄳ搹㔴㈸ㄶ㌶㑤挳㌴愲㈹㈳㤵挸㠴㠳㍣戵捤昰晡〲昸攸〷愳〹昲㡣戶ㄴㅤ㐲㔱㍤㐵㍣扦㕤㘸㔵㔵㡥ㅤ愱㕦㝢摡ㄹ㈱捡㐴㐶㘴㐵㑥㤸㤵扤㝡㠹㤱㥥ぢ㘸ㄴ㥤慥㜶慥㐰愰㘹㍣㕢㕤㜵㌹㌰晦㍡愷挲戵㐸㘷敥捥改㔹扥㤴ㅣ㥡㐰戰〲〲㈶愴㤹㘸㌷㥦㌴戱ㅥ扦㡣㔷扦㤵攷捣搳昲㤰昷㠱㕣㥥㤲挷㈵㍤摢戴㠵㤰㙣〶㐹攱㈵㍡戵㐵㄰昷㠳搸㔵戶ㄳ慣戴愳敢ㅤㅣ㜶ㄸ㥢挵㌰搳㠷㘲㐹㘸㔰捡ㄵ摦〴ㄱㄷ攴戳ㅡ㔲扥㔹挴㌹㜸㤵㥣愲㔰攰㔷愳㌰攱ㄴㄳ㘷㐱挲㘹㔶㌸㑤㜴㌵捥攱戰挳㌴〹愰捦㌵愴戵愲㙦㑤㤳㤸㤹㠹㐷㔲愹愴㘹㘶戳戱扣㤱㑣㘵昳改㔴㌲ㄷ挹㈵㜳戹㘴㉣㥢搷摡ㅣ搳㔴㌶ㄴ换㠴攳㈹㕣㝣㈷ㅢ换攱慡㡢改㐸挴㐸㘴㜲搱㝣搴捣攴㈳㤱㘰㙦㍢扣摥づㅦ㝤㈹㥡㘰ㅦ㈵敡㥣㈶㝤㤵挸戱ㄲ㐱㡡昰ㄴ㈷攱㈵㜰㌵㘲ㄹ挷㠹ㄹ攵㈸㌴㠱攰㘶㄰㘰愱㑣攷敡搰挹㕥㈷㙥㥤㜰㠳㥢㉢㘵〷㉤㜶㘶戳㡡捡㥤戰㈴〶㐰㈹㘹㥥〸㤱㐳㜳ぢ㐸㈵捤㈳㌰㔸㌱捤ㄵ㤰ㄶ搳摣㔲㡤㜳ち㐲㠱收㔶攸㑢㥡愷愲㙦搳㑣挵㈳改㐴㍣㤳捤㠶㡤㔸㈴㥢捤㠴挳㐶㈲㤶㑢ㄹ㠶ㄹ挷㘵㑡愳摡ㅡ挷㌴ㄴつㄹ昹㔰㌶ㄳ㐹挲㈲㤳挹愴㌳㤹㐸㍥㘷㠴㜱㉤㑢〸㐲愹攰搶㜶㜸晤㌴昸攸愷愳〹㙥愳㐴㥤㌴〷㈹㤱㘳㈵戶愳〸㑦搱散愶㜹㉥愳慣㐵ㄳ〸㙥て㈵ㄶ晣㘹づ㔱捡づ㕡㠴搸㕣㐲搷摤㐸㜳ㄸ挳㔲㜴ㄹ㐴づ捤ㄱ㤰㑡㥡ㄹ㕦㥡㠷晡搲攴㠹㜳㤹挴㔵㘸㐱㜳〷昴㈵捤慢搱户㘸㐶㌳〹㈳㤱捦㠶㜰㤱搴㝣捣挰㐵挱㡣㘸㌴㤳㐹㈵㡣㜴㉥㥦㑥㐶つ㙤㥤㘳ㅡ挶捣捣㠶㤳㐶ㅣ㈰㘳㠹㐸㍣㡤换愳㤹昹㜸㌶㥥㑡攵愳挹㑣㉡挸搳敦っ慦㕦〳ㅦ晤㕡㌴挱㥤㤴愸㤳收捥㑡攴㔸㠹搱ㄴ攱㈹昶㜳搳扣㠹㔱㙥㐶ㄳ〸敥ち㈵ㄶ晣㘹㡥㔱捡づ㕡㈴搹摣㐹搷〴㤶㐴㠸㘱㈹扡ぢ㈲㠷㘶〴㔲㐹㜳㠶㡢愶㜶㌷㑣㑡㝥挲㠸改扥㠸㜹㝡㕤㘶㜶㉦㕡㈰㡥愱㉦ㄱ摦㠷扥㍤㘱挱㈶ㅦ㐹㘷㡣㔴挴㡣㈵戳搹㤴㤹挱㌵㜴搳改㑣㍡ㄷ㡤攲昳㐳扢摦㌱㑤攴挲㜱㌳㤵㡢㠷戳搱㔰㉣ㄵ㑦攰敤ㅦ㡦㐴㔲㌹㌳ㄱ㡥攵挲愹㙣㤰㈷改㈵攲〷攰愳㍦㠸㈶㤸㔰愲㠷㈸㝡㤸愲愴ㄲ㌹㔶㘲㜷㡡昰ㄴ㝢戹ㄱ㙦愰换㐶㌴㠱攰ㅥ㔰㘲愱㑣㝢っ慤摦搶昸㜱挸ぢ户挶㑦㐰攲戳㌵㝥ㄲ㘲敦搶㜸㑦㍢扡戵㌵摥㡢㉢攴㘹㤸挹㑢挵㡡扤㤸ㄷ㐵捦㐲攴慣愳昱㤰捡㜵ㄴ㜱慤愳捥慤㜱挸㜷㜵㑣㔰攳扣㠰㔰㔸ㅤㄳ搱㤷慢攳㐵昴慤搵㤱换㈵㈲㐶㍥ㄳ挲〷戱ㄱぢㄹ昸ㄷ㑦收攲愹㜴挲㠸愷㜱㥤㘳㐳摢攴㤸㐶ㄲ搱㑣摥㡣㘴㘳ㄹ㕣㐱㌸㤱㠹愵戰㠸て敤㝣㍡ㅣ捤挵ㄲ搹㐸㜰㤲ㅤ㕥㝦〹㍥晡换㘸㠲㤳㤵愸㜳挶戳ㅥ㐰慥㌴挷㑡㑣愷〸㑦戱㠳㝢㜵扣捥㈸㙦愰〹〴㙢愱挴㠲晦㡣㥦愱㤴ㅤ戴㤸挲愶㠳慥㤳戱㈴㘶㌱㉣㐵ㅦ㐰攴搰㥣〳愹愴戹㡤㉦捤慤㝣㘹捥㔵攳㝣㡣㔰愰戹㌷晡㤲收㈷攸㕢㌴㑤㈳㤱捤㐶㡤㐸㈴㥥挷搶㌸㥤㑦㘷捣㑣㉡㥣挷㐵㠲㤳㈹㝣戸㐵戴㑦ㅤ㔳㙣㈹㘲㌱㈳㡡㑤㑢㉣ㄷ㑢㠶㜲㐶㈶ㅢ㠹愶捣㕣㉥ㄵ〹攵攰ㄵ摣挷づ慦㝦〶ㅦ晤㜳㌴挱㜹㑡搴㐹㤳㐵〳㤲愶㘳㈵昶愳〸㑦搱捦㑤昳ㅢ㐶昹ㄶ㑤㈰戸㍦㤴㔸昰愷㜹㠰㔲㜶搰㘲ㄶ㥢ㅦ攸㍡ㄳ㑢攲㐰㠶愵攸㈷㠸ㅣ㥡ぢ㈰㤵㌴换㝤㘹㤶昹搲㘴㌹㠰㑣㐲㔴㐹㥡㠷愰㉦㘹㤶愳㙦搱っ攱〲捡㤱㐴㈲㤷㑥挵㡣㤸㘱㈴㔲㐶挴㡣㐶捤㜴㌶㤹挶〷㔷㌸愱㔵㌸愶搸㠲攴戱改捥挶㤳㜱㌳㤶㠹挵㌳㐹㕣㉣㍥ㅥ㑢㠶戱㥦㤰㌳捣㕣戰摥づ慦㔷挲㐷慦㐲ㄳ㍣㔴㠹㍡㘹ㅡ㑡攴㔸㠹ㅣ㐵㜸㡡㝦㝣敦摡㔳攸捤㈸㝤搰〴㠲慣ㅥ㈸㐹㌳慦㤴ㅤ愴㔶挷愶㍦㕤攷㤱收㈲㠶愵㘸㈰㐴づ捤挳㈰㤵㌴㍦挱㠰挵㝢ちㅦ㐱㕡扣愷戰㔸㡤戳㌵㐲㘱㙥㌶愲㉦㘹㙥㠳扥㐵㌳㤹㡣㈶㑤㕣㈶㍡㤲挰㠶㌷㤴㌱㌲攱㜴㍣ㄷ挶晢㌷㥣㑢收攳愱戸㌶挸㌱㑤愴㘲戰㌵攳㈹㑣摣㔸㌸㤴㑤㠷挳搸㍣㘴ㄳ戹㔸ㄶ㉢㈰㤹つ㌶搹攱昵㙤攱愳て㐶ㄳ㙣㔶愲㑥㥡㉤㑡攴㔸㠹㔶㡡昰ㄴ㙦戹㘹づ㘷㤴ㄱ㘸〲㐱㤶ㄸ㤴愴搹慥㤴ㅤ愴挶㑢㔴攸愳攸晡ㅢ搲㕣挶戰ㄴ敤ち㤱㐳㜳〵愴㤲收㡢扥㌴晦攴㑢㜳愵ㅡ㈷㡣㔰愰㜹〴晡㤲㘶〴㝤㡢㈶㉥㠸ㅡ捡㈴捣㝣㉣㥥㑦昱㥤㥥㌲攳戹ㄴ㉥ㄳㄹ㑢㠵㔲㐶挶㌰戵愸㘳㥡挳㈵戹昱挸㘵㈳改㜸㉣㥤挴㈷㕥っ㔷㙢㡢愶挳㤹㘴捥㠸㈴㜲挱㈳敤昰㝡っ㍥㝡ㅣ㑤昰㈸㈵敡愴挹ㅡ〵昹㑥㜷慣挴㜱ㄴ攱㈹ㅥ㜷搳摣㠳㔱昶㐴ㄳ〸ㅥて㘵㐹㥡㈷㈸㘵〷愹ㄹ㙣㈶搱昵㔰㉣㠹搵っ㑢搱ㄴ㠸ㅣ㥡㈷㐱㉡㘹摥攷㑢昳ㅥ㕦㥡慣㍥㤰㐹搴㈲ㄴ㘸晥ㄶ㝤㐹㜳〶晡ㄶ㑤㄰㡣㠵㘳改㝣㍣㡥㜷㝡捣っ昱扤㙢攲㈳㈸㥣㑣挷昳㘶㌴愲捤㜴㑣戱㤵㡣挷㌳戹㘴㍣㠶改㠸ㅤ㌵㈳㠲㌹㤹ぢ㤹㐶㈸㡤㡢慥㐷捣攰㈹㜶㜸㝤ㄶ㝣昴搹㘸㠲愷㉡㔱㈷捤㌵㑡攴㔸㠹㌳㈸挲㔳摣敡愶㔹挷㈸昳搱〴㠲㘷㐲㔹㤲收㔹㑡搹㐱㙡㡢搸ㅣ㐴搷㠵愴㜹づ挳㔲㜴㌰㐴づ捤戵㤰㑡㥡㔷晢搲扣搲㤷㈶㑢ㄴ㘴ㄲ〶㐲㠱收昹攸㑢㥡ㄹ昴搵㍢㍤ㄲ㡥㘰〷㈹㡥㜷㉦㍥㘲昲戸㑢〱㌶愲昸愶㥤捥㐴㘳昹㐴㑥换㍡愶㈶㌶〲ㄹ㕣㠲ㄵ㤷慢㡦挷愲㤹㥣摣攷㑤㐵搲㔱㈳㙤㐴戸ㄷ㝢㠱ㅤ㕥捦挱㐷㌷搱〴㉦㔴愲㑥㥡ㄷ㈹ㄱつ愴愹戸㤴㈲㍣挵昹㙥㥡㡢愹㙦㐴ㄳ〸戲愲愱㈴捤换㤵戲㠳搴㕡搸戴搱㤵扦㕦ㄱ㔷㌲㉣㐵㑢㈱㜲㘸㕥つ愹愴㜹慡㥢㈶昷㘲攵昷搵摦晡搲㕣愷挶㔹㠹㔰愰㜹つ晡㤲收ㄱ攸㕢㌴挳㠹㙣㈸㤲㐹攵㜰戵摡㐴㉣㥦〷㤸㕣㌶㥥㑢攴挳㘹㌳㥢㑡愴搲摡㤱㡥㈹㉥㡤㡣慦慡扣㈵㐰㉥ㅣ挳〵㙣㡤㜰㍣㙡攲㑥〱搱扣㤹㐸愴戳搹㈰慢㈱攴㝢昸㈸昸攸㐷愳〹㕥愷㐴て㈱㔳㙢㠷㤵㈵ㄱ㠵㔶攲㐶㡡昰ㄴ挷戸㘹慥㘲㤴搵㘸〲挱㥢愰㤴㌴戹挳慡㜳敦㔴攷づ愹捥摤捦攰捤㑡搹㐱㙡换搸慣愱敢㔲㉣㠹㕢ㄹ㤶愲搳㈱㜲㘸摥づ愹愴搹敡愶改㝣晢㕦攲㑢昳づ㌵捥搹〸〵㥡扦㐷㕦搲㍣〷㝤㡢㘶㈸㡦昷㙤ㄴ㌸攲愱㑣っ㠷㠰㔲〹散ㄹㄹ㐶㉣㥦捤㠷㐳搱㘸㐲㍢搷㌱㌵㐲ㄱ㝣挷㌷挳晣㑡ㄶ挳㤷〶㈳㤴〸愷愳㌸㥡㤴捤挴愳戹㐴㈸挸㤲〹挹㘹㉤㝣昴昳搰〴搷㉢㔱攷摣㘴摤㐴愱㤵戸㠷㈲㍣㐵摥㑤昳ㄲ㐶戹ㄴ㑤㈰㜸㉦㤴〰攷扦㠷㜴㥦㔲㜶搰攲㘸㌶敢攸捡换㡥㠸〷ㄸ㤶愲㙢㈱㜲㘸㍥〴愹愴㜹愰㥢愶㌳㌷て昰愵昹戰ㅡ攷㜷〸〵㥡晦㠷扥愴㜹㈳晡ㄶ捤㜴㉥㥢挹㠷㜲㐹㑥㐹㙣㌹㜱昰㉣㘹愴㌲昸㉥㥡挳㤶㌴ㄲ㡤㙡㌷㌹愶㔱摣〱〴ㅦ㔹戱㔰㉥㤳挵晤㍦昲愹㐸〶㠷敢戰捦㡦㙦晦㤸摣愹攰㈳㜶㜸晤㘶昸攸户愰〹㍥慡㐴㥤㜳㜳㠳ㄲ搱㐰㥡㡡挷㈹挲㔳捣㜱搳扣㤳晡昵㘸〲㐱ㄶ㔰㐸㥡㝥㜳昳㐹愵散㈰戵搵㙣敥愷敢㉡搲㝣ち㑡㐹昳㐱㠸ㅣ㥡捦㐰㉡㘹㑥㜴搳㜴收收㜸㕦㥡捦挲㐹㈶昱〸㐲㠱收㜳攸㑢㥡㡦愲㙦捦捤㌴摥摦㈹散㐹㐶搲搸摦㑣愶㌳昸㜴挷㍥㤰㤹挷愱㑣㝣㔴㥢摡〶挷㌴㠵つ㘹㈴㘴㘴㤳搱㄰扥挵挶㜲㔸㑡攰ㄸ㘶㈶㥥㡢㐷戲改㤰ㄹ㝣摥づ慦㙦㠴㡦晥ㄸ㥡攰㥦㤴愸㜳㙥扥愰㐴㡥㤵㜸㠹㈲㍣㐵挲㑤昳㘹㐶㜹〶㑤㈰挸㉡㡢㤲㜳昳捦㑡搹㐱㤰㙢搸㙣愲敢愹愴昹ㄷ㠶愵攸㘵㠸ㅣ㥡慦㐱㉡㘹敥攲㑢㜳㈷㕦㥡慦慢㜱㕥㐵㈸搰㝣〳㝤㐹昳㌵昴㉤㥡㜱ㅣ㌰㐹㘰㔳㤸攰㥤㔰㤲㈱㕣㘳ㅤ昷换挱攴㌴㔳㌸㍣㤵换ㅢ摡敢㡥㘹搸㐸攵ㄳ搱ㄴ㡥〳挶戳戱㐸㈶㥦㌱捤㠸ㄱ捥攱挲散㐹㝣戲愷愳㐱㔶㘸挸昷昰ㅢ昰搱摦㐴ㄳ㝣㑢㠹㍡㘹扥慤㐴㡥㤵㜸㡦㈲㍣挵㜶㙥㥡ㅤ㡣昲㍥㥡㐰戰〳捡㤲㌴摦㔷捡づ㔲㍢㠷捤愷㜴攵搵㔵挴㕦ㄹ㤶愲捦㈱㜲㘸㝥〴愹愴戹戹㉦捤愰㉦捤㡦搵㌸㕦㈳ㄴ㘸㝥㠲扥愴昹㌷昴㉤㥡昸㌴㐹愶㡣㥣㤱攷摥㍢㜶㈳つ摣ㄶぢ㐴攳㐹昹扤㍤㥤搱扥㜱㑣昱敤㌱㡦愳攸㐶㌲㘴攲昳㍦ㄶ㌷っㅣ㈱㌴戰㙦㥡捦挴挲搸㕡〴㍦戵挳敢摦挲㐷晦㍢㥡攰㘷㑡搴㐹昳㜳㈵愲㠱㌴ㄵ㕦㔱㠴愷搰摣㌴㝦愰晥㐷㌴㠱攰搷㔰㤶愴昹㌷愵散㈰戵㡢搸㔴㘸㘸㜸愹ㄶ昱㉤挳㔲㔴〵㤱㐳昳ㅦ㤰㑡㥡摦晦换敦扢搰㍦㈱㉤晥㉥昴㥤ㅡ㠷㌷㍤〳捤㝦愲㉦㘹〶搰户户㥢愹〸㜶ㅣ搳搸㌹㌲㘳戱㔰㈸㙢挴戰㥦ㄹ捡挷㐱㌸㠷扤捥㤸搶摢㌱㡤攰㔰㈹扥㤷㈷昰捤挹㡣ㄹ愹㔴㉡㡣㡤㙤㌸ㅦ㑢攲挸㘰㍥㥦㌵㠲晦戲挳敢㝤攰愳昷㐵ㄳ晣㕥㠹㍡㘹晥愰㐴㡥㤵昸㤹㈲㍣挵ㄷ㜸ㄹ捥㌱攸晥㡣㌲〰㑤㈰昸ぢ㤴㈵㘹㔲㈳㤵ㅤ愴㜶㈵㥢㐱㜴扤〲㑢㐲ㄶ㜱㔰㌴ㄸ㈲㠷㘶㈵散㈵捤昷摣㌴㥤㑦愱㜷㝣㘹㔶愹㜱㠶㈲ㄴ㘸㙡攸㑢㥡挳搰户户㥢㐹㝥ㅣ㠷戰㡤㡣挴㜱㘰㉥㙥㠴昲戸㍢㤲㘱㘴愲ㄱㄳ㜷㔷挸㘹挳ㅤ搳㔴㍥ㄷ㌷㐳㔹㝣愶㘳㜷ㅤ搷昷挷㉡㐸愷㜳昸㈴ち㤹㔱ㅣ搱㑢〴㝢搹攱昵ㄱ昰搱㐷愲〹㔶㉢搱㐳㔸戰昶㤰㔸ㄵ㈲户〷㡥㤵攸㐳ㄱ㘹晥搹㑤㜳ㄴ愳㡣㐶ㄳ〸昶㠵〱晥戰㌱㐶敢摤㐳㘲㐵㠸㔴㑡㥡搷搳㉣㑡搷敢㐸㔳㔶㝡㔰ㄴ㠷挸愱戹㌹散㈵捤愷摣㌴㥤㑦愱㈷㝤㘹昶㔷攳愴ㄱち㌴〷愰㉦㘹敥㡥扥㐵㌳㠲㑦ㄲ散て㈵㜳戱㝣㈸㤶换㐷㌳㤱〴㡥㍤㘳攷㈷〷㑤㉡ㄱ搷昶㜰㑣昱㤵㍥㠱捦㜳ㅣ晣挰〹戴㈴㍥晡㐳㘶〴㠷愰愲㌸搶㠴㌷㝡㌴ㅤㅣ㘸㠷搷昷㠴㡦㍥ㄶ㑤㤰挵㈲ㄲ㕤攷摣摣㔲㠹ㅣ㉢挱摡㄰㐹昳㈱㌷捤㐹㡣㌲ㄹ㑤㈰㌸〸〶昸昳摦㐳摡㔶㈹㈵㑤㕥㍥㐶㥦㐹㔷㕥㤱㐶㙣〷愵㝣愷捦㠶挸愱㌹〴㔲㐹昳昷扥㌴㙦昷愵挹愲㄰晣攱户㌵〸〵㥡㉣〰㤱㌴攷愱㙦搱捣愵昳昸㠶㤸㐸攳愴ㄱ㡥㕥㘴昸挹㤳㠹㘲ㄲ㐶挲改㜰搶㐸挷戵㍡挷㌴ㄲ㠳〹收㙦〲户愶㠸攱慣ち㑥㑤㠵㜰㙣ㄳ攷㔶㡣㈴捥㥡㐴㠲挳敤昰晡㝣昸攸晢愲〹㡥㔰愲㑥㥡㈳㤵挸戱ㄲ㍢㔱挴戹㜹㥤㥢收㐱㡣戲〰㑤㈰挸ㅡㄲ晣昹搳㘴㙤㠹㔴㑡㥡㜷搱㉣㑢搷昵愴㌹ㅡㅡ㐹搳㠴挸愱挹㥡ㄱ㐹昳㘲㕦㥡ㄷ晡搲㘴攵㠸ㅣ愷〱愱㐰㤳㔵㈲㤲收㘱攸㕢㌴挱㌱㤲㌲㘲㤹㔰㉡ㄴ挲戹扢ㄸ㡦挹愵㐲攱〸㈶㥥㠱捦昸愴戶搸㌱捤愷㡣㌰㜶㡤㐲㜱㠰㡥攵㜱敡㉥㙡挰㈱㥦㑦挴戱㕦㥡捣㥡㐱搶㥦挸㠹搸〸ㅦ扤〹㑤㌰愲㐴㥤㌴愳㑡㐴〳㥤愶㠲㔵㈶㤲收ㄹ㙥㥡㙤搴户愳〹〴㤳㌰挰㥦㍦㑤ㄶ愰㐸愵愴挹ぢ摢攸㐷搲㤵搷捡ㄱ戲戰㠴愲愳㌹㄰㈵㝣敥〹㝢㐹昳〴㌷㑤㘷扢㜹㥣㉦捤戱㙡㥣攳ㄱち㌴昷㐲㕦搲㍣〱㝤㡢㈶㡥戲挹㌷㝡ㄸ㕦戴㘳㐶ㄶ㜳㌴ㄳ挶㠹㌸㝣〹挷㝤㑦㈲戱㠴戶捡㌱挵愱攱㐴㍣㥤挸攰挸㝣㉥挶〳昶ㄹ㝣挱挴收搳挴愴捥㘷攲攱㈰㡢㔴㈴捤搵昰搱㑦㐴ㄳㅣ慦㐴て㘱挱摡㙥戲㔲㐵㕡搱㐰愷愹㤸㑣ㄱ攷收㌲㌷捤㌵搴㥦㠶㈶㄰㥣〲〳晣昹㙦㌷愷㉡愵愴戹㠱㘶攷搲昵㔱㜲㥢づ愵㥣㥢攷㜱㈰㑡昸㘴愵㠹愴㜹㤸㡢愶㜶〱㑣㑡㥦㙤㕡攴㡢㜸愶ㅡ晣㈲㌸〳昱㉣昴㈵攲㡢搱户㄰挷愲昸戲㠳㍢户ㄸ愹㙣㉥㤶㌶戱ぢ㤵㌲㤳戹㜴㉥㙤㘶㘲㤹㕣㈲愳㕤攲㤸攲ㅢ㈶㘶戲ㄱ捥攳昰㕣㉣㥢挳摢㍦㡡晢晢㈵㌲㌸扡ㄴ挱㑤㘰攲挱搹㜶㜸晤㔲昸攸㤷愱〹戲㠲㐵昲扣㥣愲㉢㈸㘲㍤㡢ㄴ㌹㔶㘲ㅥ㐵㐴㝣㠸ㅢ昱㍡扡㕣㠳㈶㄰慣㠳〱晥捡戴㙢搱昵㍢摢㜴ㅤ攴㠵㘷㥢慥㠷挴攷㙣搳つ㄰㝢捦㌶捤户愳敢㜲ㅤ㍤㠵㜱昴㥢㘰㈶㙦慢ㄳ摣㔷㈹㙦㠱愸㙦㐵ㄵ换㍢昶昰搴㐱昸㕦ち㘴㤴昷ㅥ㉣㔳㜰㑦ㄵ搶㝡㤶㔵攰ㅡ〸搶㤵〳㉡换㜷晦昷㘲戱搲㠲ㄷづ攱戳㙡ㅥ戰晤〷㜱㌸敢㍡㉢㘸ㄸ㜱㝢㍣昵摢昰㠲慢ㄶ攰攵㠶晣㔲散敡㕥愴㜰㉣ㅢ搸㔴摢㠶㈲っ摣搳㜶㝥换〴攷㠶愸㥢愹攲㡣㔱敡搶㈰㈳㍢㈵ㄳ㌲㙤戸攸㑣扢愹摣收戶㍡㝥戸搵〶慡㜱愰ㄸ挵ㅢ㠹っ散散戹慥扣㌰愸㔳㕡摢摣㠶㥢摥㤸㌹ㄵ戱つ㔷㈷愸㉣慦㄰扥ㄷ㐳戱㙦㝤捡㑢㉤㌰ㅡ㙥㝢㔳㥢㈳㠰㐱㍥搷㥤㤸搸搰㉥慦摢戲㉤昴㐲㘷㘹㡦㜶〷㕥慤㌶㜶挴慣ㄱ昱㐴搵ㅣ慣㠸㕦㍤㐶㈱㜶㡥挸戹ㄱ搰敦㐴㐰㜱㌰㐲㤳扤搰て攲㈰㜷㔹㠳捣挶㈰㘲〶〶攱㐰㜸挳挰晡㙥㕡昳攳㠰㈲〶㄰慣晣㔱晡㥡㉣㍡昸收㠱ぢ㐷ㄴ㍣扥ㅡ㘷㜷挷㕢晦㔷摢晦〷挷搷攴㤴挷挱㘲攸㌹ㄳ慡摥㌹昶㡡慦㙦摣㘳攴㘵户晤㘲晦㝦散挵ㄷ昱昱扢㜱〷晦㜴挲搴㝦摥昸㝦攳挴㘲㜸㡣㐴ㅣ晤㕤㌶敦戱攱㍢㐹㑣㐱㐶慦攱搲ㄴ㐵㌷愹㤸㙣㉢扣㌷愹〸㌶㈱ㄲ晥㜰慡ㅡ昹昶慤㄰㉣㤲攱ㅢ㑥㑣㠴〷㘷戹㥣㤸て昳㈵户㐳㙣〱㙡挵㤲昶〸㘴搶㕡㠸㡡扤㘰愸㘸〴昴つ戴㕥敡㔸户搱晡㌱换ㅡ㌸愳㘲㜷摢摡挲昹〴㌴㌵㐷挲愶㘷搰㡥㔲ㅥ摤㐱㍢㉣㕢戱散昰㍤敥ㅣ㈷㔶挱挳て㕡ㅣ改昸㐲㡢搹ち敦㡤㉤㠲㈷㈲ㄲ晥㜰㍥ㅣ戹〳ㅡ㙢㘱㈴戴〸㍣ㅣ㘸捦ㄳ挳㘹㔰㔹搰㔸㈰愳扤㘰㘱㤸捥㔹㌵挶挶㘰捤挱㑤戴㍥摤戱㕥㐳敢㤷㉤㙢㌹〷㜷戱慤㉤㘸慦㐰㔳㜳㉥㙣㝡〶㙤慤昲㈸〵敤挸〱户㑥㝢昷㠸搵㥤㌳敤ㄲ㜸昸㐱ㅢ㘹戳㈹㥡㘹㈳㙣㠵昷㘶ㄸ挱换㄰〹㝦㌸㔶㠲摣〱㡤㈵㉦ㄲ摡㌰㜸㌸搰摥㈶㠶㙢愰戲愰戱づ㐶㝢搷挲〰㘸㔱戱㥤㡤挱㠲搶㐱敢㙢ㅤ敢㜵戴晥挰戲㤶㌳㙤ㅢ摢摡㠲昶㈱㌴㌵㌷挱愶㘷搰㙥㔶ㅥ愵愰愹户愷㌳搳敥㠴㠷ㅦ戴㠱㌶㥢㈲㘸〳㙣㠵昷〶ㅡ挱扢㄰〹㝦㌸愲㠳摣〱敤㕥㜴㈴戴捤攱攱㐰晢㤲ㄸㅥ㠰捡㠲挶捡ㄶ敤㙢ぢ挳捣ㄱ挹㤴攸㘷㘳戰愰㝤㐳敢〷ㅤ敢晢㘹晤㜷换㝡㌶慤〳戶戵〵敤㍢㕡㜳㜷㑤扤扦〵㉢㔸搸愱扥㘶〳㍡㍤挳戹㔱㜹㤴挲㜹㘳摤㔹〷敥㜸挶㡡㠷㘷㙥㜶昷㈷敤㑢㕢挶㠹愷攱攱㠷戳ち㐹昸扥㜱㉢㙤㠵昷㜶ㅣ挱㘷ㄱ〹㝦㈸ㄶ挰慢〲㑥ㄶ愱㐸㥣攵昰㜰㜰晥挲㤷晣ㄲ㔴ㄶ捥ㄷ戱愴昱づ捣搸摡㑤ㅥㄱ㑦㡢㥦晦改摥摡㔵㐰㈳㕥㜶慣㌷搱扡捡戲挶ㅣ㑣㡢敦㙤㙢ぢ㘷㉦㘸㙡㕥㠷㑤捦愰扤愱㍣㑡㐱扢㘷扢ㄳ㍦摤攷㥥㌳挶㌵㝥㕢晢敡慤㌳慥ㅢ㈷㍡攰攱〷敤敦㐸挷ㄷ摡户戶挲㝢ぢ㡦攰〷㠸㠴㍦ㅣ㐸㐲敥㠰挶㕡ㄳ〹敤㙦昰㜰愰搵㄰挳㘷㔰㔹搰㔸㠰愲㙤㘶㘱㤸挹㌷敥ㄷ㌶〶㙢づ昶愷昵攷㡥昵愷戴ㅥ㘸㔹换㌷敥㈷戶戵〵㙤㑢㘸㙡扥㠱㑤捦愰㝤慢㍣㑡㐱㉢㝡攳晥〰て㍦㘸ㅦ搸㙣㡡摥戸敦摢㡡ㅤ㍣户㤱づ晥㠴㐸昸挳攱㉥攴づ㘸〲愹㑢㘸敦挱挳㠱戶㍤㌱㔴㐲㘵㐱㘳㥤㠹㌶搴挲㌰㠳ㅦㄱ㙦搹ㄸ㉣㘸挳㘹㕤攵㔸㔷搰㝡愴㘵㉤㍦㈲㕥戳慤㉤㘸㍢㐲㔳搳ㅢ㌶昸敢挱捥㐸ㅦ攵㔱ち㥡昵ㄱ戱戶昳㈳愲㍦㍣㐶昲愵㝡㜶㐶㕥戶搹ㄴ㐱㝢挹㔶㜸㙦ㄵㄲㅣ㠸㐸ㄲ摡慥挸ㅤ搰㔸㌹㈲愱扤〸て〷摡㙥挴戰㉤㔴ㄶ㌴㤶㤳㘸㘱ぢ挳ㄴ㐲㝢捥挶㘰㐱㡢搲㝡戰㘳㍤㠸搶㜱换㕡㐲㝢捡戶戶愰㈵愱愹ㄹづㅢ晣昵〰摡〸攵㔱ち㥡㍤搳ㅥ㜶昶攰㐶挱㘳愴て戴挷㙣㌶㐵搰㌶摡ち敦敤㐵㠲扢㈲㤲㠴㌶ㄶ戹〳ㅡぢ㐴㈴戴㐷攱攱㐰ㅢ㐷っ㌱愸㉣㘸慣ㅡ搱㈶㔸ㄸ愶㜱㉢昵㤰㡤挱㠲㌶㠹搶㜱挷㍡㑡敢㈹㤶戵摣愶摤㘷㕢㕢搰愶㐱㔳戳〷㙣昰搷〳㘸㝢㉡㡦㔲搰㡡戶㘹㤳攰㌱搲〷摡㕤㌶㥢㈲㘸敢㙤㠵昷㤶㈴挱㈹㠸㈴愱捤㐶敥㠰挶㍡㄰〹敤昷昰㜰愰捤㈵㠶㔹㔰㔹搰㔸ㅣ愲敤㘳㘱挰㑣㑢㡢㕢㙤っㄶ戴㍡㕡捦㜶慣㘷搲㝡㕦换㕡㐲扢搱戶戶愰敤て㑤㑤ㅤ㙣昰搷〳㘸昳㤵挷慦㠶㜶㄰㍣㐶晡㐰扢搶㘶㔳〴敤ㅡ㕢攱扤㡤㐹昰㘰㐴㤲搰づ㐶敥㠰㘶愰㉦愱㕤つて〷㕡㍤㌱攴愰戲愰戱〶㐴㌳㕣ㄸ㉥㉦挰㤰愵戵改㔸㘷㘹㙤㕡搶搸摦㑢㡢㡢㙤㙢ぢ昱㐲㘸㙡ㄶ挳〶㝦㍤㠰搶愸㍣㝥㌵戴㌶㜸㡣昴㠱㜶㥥捤愶〸摡㕡㕢攱扤昵㐹㜰㈹㈲㐹㘸㑤挸ㅤ搰㔸搵㈱愱㥤〳て〷㕡ぢ㌱ㅣ〵㤵〵㡤愵ㅥ摡攱ㄶ㠶ㄹ摣㈷㍢愳〰㐳ㅢ慤㡦㜶慣㡦愴昵㔲换㕡敥挱㥤㙡㕢㕢㌳㙤㌹㌴㌵慢㘰㠳扦ㅥ㐰㕢慤㍣㑡㐱㉢摡㑦㕢〳㡦㤱㍥搰㑥戴搹ㄴ㐱㕢㙤㉢扣户㑢〹㥥㡥㐸ㄲ摡搱挸ㅤ搰㔸扣㈱愱㥤〰て〷摡戱挴戰ㄶ㉡ぢㅡ㉢㍡戴攳㉤っ搸愶㈵挴㌱㌶〶㙢敥慣愲昵㜹㡥昵戹戴㍥搱戲㤶ㅦ〴㐷搸搶ㄶ戴㤳愱愹戹〴㌶昸敢〱戴㑢㤵㐷㈹㘸㐵㕦戰搶挱㘳愴て戴愵㌶㥢㈲㘸敤戶挲㝢㡢㤵攰戵㠸㈴愱㥤㡥摣〱㡤㌵ㅡㄲ㕡㉢㍣ㅣ㘸㘷ㄲ挳捤㔰㔹搰㔸戸愱㥤慤㌰㘰愶㌵ㄷ㘰㌸㤷搶户㌸搶㌷搱晡㍣换扡㤶昳昲㌰摢摡㐲㝣〱㌴㌵㜷挲〶㝦㍤㠰戶㕥㜹㤴㠲㔶㌴搳敥㠷挷㐸ㅦ㘸愶捤愶〸㕡捥㔶㜸㙦换ㄲ㝣㄰㤱㈴戴换㤰㍢愰㍤㠲扥㠴㤶㠱㠷〳敤ち㘲搸〸㤵〵㡤昵ㄹ摡㔵ち〳戶㔲㠷ㄴ㘰㔸㐷敢挷ㅣ敢つ戴扥搶戲㤶ㅦ〴〷摡搶搶㑣扢ㅥ㥡㥡愷㘱㠳扦ㅥ㐰㝢㐶㜹㤴㠲㔶昴改戹〹ㅥ㈳㝤愰敤㙢戳㈹㠲㌶摦㔶㜸㙦攵ㄲ㝣ㄹ㤱㈴戴㕢㤰㍢愰戱攲㐲㐲㥢〷て〷摡㙤挴昰〶㔴ㄶ㌴㤶㘱㘸㜷㔸ㄸ㈶㜱搳㍥挷挶㘰捤㥤㍢㘹晤愶㘳晤㍡慤敦戲慣㈵戴ㄹ戶戵〵敤㙥㘸㙡㍡㘰㠳扦ㅥ㐰㝢㕦㜹晣㙡㘸㥦挲㘳愴て戴㈹㌶㥢㈲㘸㤳㙤㠵昷昶㉦挱捦ㄱ㐹㐲㝢㄰戹〳ㅡぢ㉢㈴戴㠹昰㜰愰㍤㑣っ摦㐲㘵㐱㘳戵㠵昶㠸ぢ挳㕥〵ㄸ㌶搰晡敦㡥昵㌷戴㝥捣戲挶昷㠷戴搸摤戶戶㄰㍦〱㑤捤て戰挱㕦て愰晤愸㍣㝥㌵戴ち㝣㠱ㅥ改〳㉤㙥戳㈹㠲ㄶ戳ㄵ摥㕢挶〴慢㄰㐹㐲㝢ㄶ戹〳ㅡ敢㈷㈴戴〸㍣ㅣ㘸捦ㄳ㐳ㅦ愸㉣㘸㉣慡搰㕥戰㌰㑣㤵㐷摡ち㌰㙣愲㜵㕦挷扡㌷慤㕦戶慣攵〷挱㉥戶戵㌵搳㕥㠱愶愶㍦㙣㝡〶㡤攵ㄲ搲愳ㄴ㌴攰㤱て攷ㅢ挱㈰㜸昸㐱ㅢ㘹戳㈹㠲㌶挲㔶㜸㙦㌳ㄳㅣ㡣㐸ㄲ摡㥢挸ㅤ搰㔸㈶㈱愱つ㠳㠷〳敤㙤㘲ㄸ〱㤵〵㡤戵ㄳ摡扢ㄶ㠶改㈳㔲㐹戱㥤㡤挱㥡㍢ㅤ戴ㅥ改㔸て愷昵〷㤶昵㙣㕡㙦㘳㕢㕢搰㍥㠴愶㘶ㄴ㙣㝡〶㙤戴昲㈸〵捤摡愶㍤㌴敥攳晤㥦摡㘵敥捡㝢挷㠹㈸㍣晣愰つ戴搹ㄴ㐱ㅢ㘰㉢扣户愶〹挶ㄱ㐹㐲晢ㅣ戹〳ㅡ慢㈱㈴戴捤攱攱㐰晢㤲ㄸ㔸㤳㘰㐱㘳㠹㠴昶戵㠵愱㤶㌳慤㥦㡤挱㠲昶つ慤挷㍡搶㝢搰晡敦㤶戵㥣㘹〱摢摡㠲昶ㅤ㌴㌵㤳㘰搳㌳㘸㤳㤵㐷㈹㘸㐵㕦搸㘷挲挳て㕡㤵捤愶〸㕡愵慤昰摥捥㈶㌸ㅢ㤱㈴戴㥦㤰㍢愰戱攸㐱㐲㉢㠷㠷〳敤ㄷ㘲㘰改㠱〵㡤㤵㄰㥡愸㐶㌳㜶〴㍥〸ㄲ攲攷敦ち㡥愷㐱㈳昶㜵慣敢㘸㕤㘵㔹㑢㘸摦摢搶ㄶ戴㕥搰搴ㅣ〴㥢㥥㐱㘳㡤㠳昴㈸〵敤㥤㌷㑥㕡㍢晣昵晦敢晣挲㥥㠵㠷ㅦ戴扦㈳ㅤ晦攳㘹戶挲㝢ぢ㥣愰㠹㐸ㄲ㕡㕦攴づ㘸慣㙤㤰搰晥〶て〷㕡つ㌱戰戸挰㠲挶㠲〷㙤㌳〷㐳㕡㝣㔱㠰愱㍦慤㥢ㅣ敢挵戴ㅥ㘸㔹攳㌴㔹㕡㝣㘲㕢㕢昳㜲㑢㘸㙡摡㘰搳㌳㘸㉣㘵攸ㄲ㕡搱㉥挷㤱昰昰㠳昶㠱捤愶㘸愶扤㙦㉢扣户捤〹ㅥ㡤㐸ㄲ摡㘰攴づ㘸㉣㘱㤰搰摥㠳㠷〳㙤㝢㘲㘰つ㠱〵㡤㜵つ摡㔰ぢ㠳晣㘲昴㤶㡤挱㥡㍢挳㘹㝤愲㘳扤㡡搶㈳㉤敢㔹摣戹㝤捤戶戶愰敤〸㑤捤ㅡ搸昴っㅡ㉢ㄶ扡㠴㔶戴㜳㝢㉥㍣晣愰扤㙣戳㈹㠲昶㤲慤昰摥㙡㈷㜸ㅥ㈲㐹㘸扢㈲㜷㐰㘳㔱㠲㠴昶㈲㍣ㅣ㘸扢ㄱ〳㑢〳㉣㘸慣㔴搰挲ち㐳㍡㈶㥥㉢挰㄰愵昵㘵㡥昵㈵戴㡥㕢搶戳㐷挰晡㈹摢摡㐲㥣愴㌵㉢ㄱ㥣戳〷慣㐸㜰捥ㅥ慣㐳愷㘷㌸㔹㥤搰㈵捥ㅢ㤶摣㝡挸敢换愶㡤㥢㝡晤㈳昳扦㝥敡㤹㜱攲㈶㜸昸攱㝣捣愶㔶㠴㜳愳慤㈸扡㜱捦㉤㠸搴摤㡤㝢㜸挱ぢ戳㡤搷㌹㘸慢挱攷㝢㔵㥥ㄷ㑡攸㥤户挴㉣㈱挰㐵㍡ㅡㅡㅢ攵昵㉤晡攰㍥ㅢ慤㡢捤搶㔹戸㥤っ敥慥㔱搷搰㘴㕦㌶〱户㤹攱㙤ぢ搴㥤ㅣ㜴搹愳戳㤶㥦摢㡡㕢㍢昴捡搷戶攱㌶㐰戹敡愶扤㡤昶㜶戳戵昹㝦攱㈶ㅣ戸攲〸慦摡㠸㠷㜵晢つ摦㡢㝤昰㉡ㅥ扥愷敢㈵戱㌱㥤㍣㘶攱〶㌱慣㡢㈸攷敤㌹晥扤㍢〲㘹㘳㌱昹搴挵㘸㜲慥ㅢ捥㔴㡡㐷戱㡡慤㉡摤攳捡㝥㘱捡慣〴搰挷㜱ㅡ㡦㐷㔳㠱ぢ㕤挸捡㈰㌴〱㝤〲㈴昲愲㉦戲㈹慢㘲㤵㠶昷挵昱昲㉢扣㜰㕥㔹搵昲㠶㕣晢㈲㙤㤱搹戰㜰㔱㍢㉥戳搲㥢慦㔸㍤㉡敦㠴㙢㔷㐵づ㝣搳昴㙡慡㌷㕡㕢㡤㤵搵㑤昵㡤㘶昳挲昶㐵搵昵换㔰搳㠱ㅢ攵攰㘳戴扡扡㕡㥦㠴㝣㌸ㄴ㥦㠲挵〸㡣慡㑦戶愵慣㜱㄰て㐲挲搹慡ㄳ㐱愵戸捦昷攵㑥攳敢攲换敤㝣愹戵ㄴ昱晡㌶搶㑢ㄵ㍣敦捦㤷慢ㅥ㘲〳㍡㜲戸㤹戰㜴㤲攰㈹㝣㈹㥤㘵㑢㘵ㄲ捦㐲敡㑡攲昷扥㐹捣攵㠸㠵㐹散攳㐹㠲攷搱ぢ㤲搸愴㠶慢㜳㈷挱㔳攲㌲㠹昹敥㈴摥㉣㑣攲㐶摦㈴昶㉦㑥攲㌷㥥㈴㜸㕥扡㈰㠹づ㌵摣㐱敥㈴㜸㡡㔹㈶戱挰㥤挴攷㜶ㄲ摡挱㤰晡捦挸慢㝤ㄳ慢㠷扤㜶㈸㥡挲ㄹ㘹㐰攲㕥㑤㕦㝡㤳晢㐶愵㤱㠵愵戳㥡㜸㉡㔷㈶㤷戳愵㜲㌵晤㘴㈷㘷捦㤵㡢㝤ㄳ㔹挸ㄱぢ㔷㔳㠳㈷〹㥥㌵㉤㈰㔴㠱昹㉡㠷㕢散㑥愲㤷㤲㌶扡㤳攸ぢ愹㙢慥㥣攳㥢㐴㑢㜱ㄲ㠷㝢㤲愸㐱㥣㠲㈴晡慢攱摡摣㐹㙣愹愴敤敥㈴〶ㄷ㈶㜱慡㙦ㄲ换㡢㤳㔸改㐹㘲㝢㙦ㄲ挳搵㜰㐷扡㤳搸㔱㐹㡦㜲㈷戱㙢㘱ㄲ㈷昸㈶㜱㙣㜱ㄲ挷㝢㤲搸捤㥢㐴㔴つ户捡㥤㐴㔲㐹㔷扢㤳ㄸ㕢㤸挴ㄱ扥㐹㥣㕣㥣挴㈹㥥㈴挶㜹㤳㤸愴㠶㕢攳㑥㘲㥡㤲㥥收㑥㘲㜶㘱ㄲ慤扥㐹㥣㔹㥣挴搹㥥㈴收㝡㤳愸㔳挳㥤敢㑥㘲㝦㈵㕤敢㑥攲攰挲㈴づ昳㑤攲㠲攲㈴㉥昲㈴㔱敦㑤㈲慢㠶扢挴㍤摣㐲㈵扤搴㤶捡㡤㝣㤳㑡㠲摢㡦㑡㤱昱㑤攲ち㡥挸㙤㐵攷收晣㉡㡡㕣㥢昳ㄶ㙦ㄲ㙤㙡戸㜵戰㜴戶ㄳ换㤵昴ㅡ㕢㉡户ㄳ㐷慢㈴慣捦㤴〳㝤㤳戸㥥㈳ㄶ㙥㈷㝥攷㐹攲㔸㙦ㄲ慢搴㜰㌷戹㤳㌸㔹㐹㙦㜶㈷㜱扡㑡挲㈲㌱捦㌷㠹摢㌸㘲㈱㠹㍢㍣㐹㥣改㑤攲㕣㌵摣㥤敥攱㉥㔰搲昵戶㔴慥㡥换㔴ㄲㄶ㠹ㄹ扥㐹摣捤ㄱぢ㐹摣敢㐹攲ち㙦ㄲ敢搴㜰昷扢㠷扢㕥㐹ㅦ戰愵㜲㜵摣㔲㤸挴㐴摦㈴ㅥ㉥㑥攲ㄱ㑦ㄲ户㜹㤳戸㔳つ户挱㥤挴摤㑡扡搱㥤挴㠳㠵㐹散敥㥢挴ㄳ挵㐹晣搱㤳挴挳摥㈴㌶愸攱㥥㜶て昷㠴㤲㍥㘳㑢攵敡㜸戶㌰㠹㠸㙦ㄲ捦ㄷ㈷昱㠲㈷㠹攷扤㐹㙣㔲挳㙤㜲て昷㡡㤲扥㘴㑢攵敡㜸㔳㈵㘱㑤捣㕤㝣㤳㜸㠵㈳ㄶ㑥捣㔷㍤㐹扣敤㑤愲㐳つ昷扡㍢㠹て㤵昴つ㜷ㄲ㥦慢㈴慣㠹㌹捣㌷㠹户㌹㘲攱挴㝣搷㤳挴㤷摥㈴扥㔱挳㜵戸㤳昸㑥㐹摦㜷㈷昱㔳㘱ㄲ摢昸㈶昱㘱㜱ㄲㅦ㝢㤲昸挵㥢㐴〵っ攴晥挴愷昶㜰㜲敤昷㔲搲捦㙣愹㕣ㅤ㍣戴攲摡㥦搸摣㌷㠹㉦㘱攴㈱昱㌵㐵慥㉤㘶つ晡㠵晢ㄳ㄰挸㈴扥挱㠲㑣㠰ㅢ摣㉤㤵昴㕢㕢㉡㌵㠳搱㤱㐹㔸㜳㈲攰㥢挴㜷㌰昲捣㠹㝦㔱攴㑡㘲㝢昴ぢ㤲ㄸづ㠱㑣攲〷㉣㌸㐹散愸愴㍦摡㔲愹攱㔷㝦㈶愱晤㠴〵晦㝤捦㜲摦挴㝥㠱扤㠶㉢㌸㝢昶㍤〵㈴敥攴㜶㠳㔹㐱㜲㔱〸㘴㜲ㄵ戰㘴ち㌲㡤愴㤲㔶摡㔲慥愶慡㜱㤰晥敡慦㠳昴攸㡦㉦捥㡤㘶㤶户つ㥤㠸㥢㑦㡥㙡挴搷扡㕦㜱慦捦㉡っ㉡㈶㘰㌰挶搰㌵昶戰挰㘷捤㈴㕢㕡捤敦㕥㌵㤳㔵㑦㈶㍤つ㍤愶愸昷愲㐷慤慤搳慢摤晥㌳㤵㠷昴㥦愵㝡搲㝦㉥㝡搲㕦愷挷㍥捡㍦攰昶慦㔳ㅥ搲㝦扥敡㐹晦晤㤵㝦㙦㝡晣㐶昹昷㜱晢ㅦ愴㍣愴晦〲搵㤳晥昵捡扦㉦㍤っ攵摦捦敤㥦㔵ㅥ搲㍦愷㝡搲㝦愱昲慦愱㐷㠳昲て扡晤ㄷ㉢て改摦愸㝡搲扦㐵昹㙦㐶㡦挳㤵晦收㙥晦㌶攵㈱晤摢㔵㑦晡㉦㔷晥晤改戱㔲昹て㜰晢ㅦ愹㍣愴晦㔱慡㈷晤㡦㔵晥〳改㜱扣昲摦挲敤扦㑡㜹㐸晦搵慡㈷晤㑦㔶晥㕢搲攳ㄴ攵扦㤵摢㝦㡤昲㤰晥愷愹㥥昴㍦㔳昹㙦㑤㡦戳㤵晦㌶㙥晦㜳㤵㠷昴㕦慢㝡搲晦〲攵㍦㠸ㅥㄷ㈹晦㙤摤晥㤷戸㍤㙡㉥㔵㍤㐶ㄳ㔷㈸晦挱昴戸㑡昹㙦攷昶㕦攷昶愸戹㐶昵攴昸搷㉢晦敤改昱㍢攵㍦挴敤㝦㤳昲㤰昹摦慣㝡搲晦㌶攵㍦㤴ㅥ㜷㈸晦㘱㙥晦㍢摤ㅥ㌵敢㔵㑦收㝦户昲ㅦ㑥㡦㝢㤵晦〸户晦晤㙥㡦㥡〷㔴㑦㡥晦戰昲ㅦ㐹㡦㐷㤴晦づ㙥晦つ捡㐳收扦㔱昵愴晦ㄳ捡㝦㐷㝡晣㔱昹敦攴昶㝦摡敤㔱昳㡣敡挹晣㥦㔷晥㍢搳攳〵攵扦㡢摢㝦㤳摢愳收㈵搵㤳攳扦愲晣㐷搱攳㔵攵㍦摡敤晦扡昲㤰昹扦愱㝡搲晦㙤攵扦㉢㍤摥㔵晥㘳摣晥ㅤ捡㐳晡扦慦㝡搲晦㐳攵扦ㅢ㍤㍥㔶晥㈱户晦愷捡㐳晡㝦愶㝡搲晦㑢攵ㅦ愶挷搷捡㍦攲昶晦挶敤㔱昳慤敡㐹㝥摦㈹晦㈸㍤晥愵晣㘳㙥晦ㅦ㤴〷㐷慣昹㔱昵愴晦㉦捡㍦㑥て㝥㜲挹敤㝦挲敤捦㑦㈹㑡慤敤㍦㍦㥤㘴㑦收㉦㍦㌶愰搳㤳㄰慢㐷㤰ㅦㅦ昲愸㝡ちぢ㌸慡㉥㍦ㅣ㡡慣昸㈱㈱慤㜶户慣攴㐷㐰㤱ㄵ㍦ち愴搵㥥㤶㤵摣搰ㄷ㔹㜱㠳㉦慤昶戲慣攴收㥣㔶攳搰㔷㡦㈰㌷敢搲㙡扣㘵㈵㌷摡戴㉡挸㥥ㅢ㙦㘹㌵搱戲㤲㥢收㈲㉢㙥愲愵搵㘴换㑡㙥㠰㡢慣戸㈱㤶㔶㔳㉤㉢戹㤹㉤戲攲收㔶㕡㑤户慣攴挶戴挸㡡ㅢ㔵㘹㌵挳戲㤲㥢捣㈲㉢㙥㍡愵搵㉣换㑡㙥ㄸ㡢慣戸㠱㤴㔶㜳㉣㉢戹昹愳㔵〱㉦㙥〶愵搵摥㤶㤵摣挸ㄵ挵攲挶㑥㕡捤戳慣攴愶慣㈸ㄶ㌷㘹搲㙡扥㘵㈵㌷㔸㐵戱戸攱㤲㔶晢㔹㔶㜲戳㔴㘴挵捤㤳戴㍡挰戲㤲ㅢ㥦㈲㉢㙥㠴愴搵㠱㤶㤵摣挴ㄴ㔹㜱㔳㈳慤ㄶ㔸㔶㜲㐳㐲慢〲ㄲ摣愰㐸慢㐳㉣㉢戹戹㈸㡡挵捤㠶戴㍡搴戲㤲ㅢ㠵㈲㉢㙥ㅣ愴㔵挶戲㤲㙦晤㈲㉢㙥〲愴㔵捥戲㤲㙦昰愲扣昸㐶㤷㔶㜹换㑡扥㡤㘹戵㄰㝤昵〸昲敤㉣慤ㄶ㐹慢愰㥡敥㠲敦㑦㜹扡敢㠲㝦㔸愷扢㈶挲愷ㅡ户〵收㕢㔲㉡捥昷㈸昸㉥㤴㡡昳㍣ち扥昱愴㘲㙤愱㈲愸㌸ち扥改愴挵戹㠵ㄶ㠲敦㌳愹㌸挷愳攰㕢㑢㉡捥昶㈸昸㙥㤲㡡戳㍣ち扥㠱愴攲㑣㡦㠲敦ㄹ愹㌸挳愳攰摢㐴㉡㑥昷㈸昸捥㤰㡡搳㍣ち扥ㄹ愴㘲㡤㐷挱昹㉦ㄵ愷㝡ㄴ㥣昲㔲㜱㡡㐷挱㔹㉥ㄵ扦昵㈸㌸戱愵攲㘴㡦㠲㜳㔹㉡㑥昲㈸㌸㝤愵攲㐴㡦㠲㌳㔶㉡㔶㝢ㄴ㥣愴㔲戱捡愳攰扣㤴㡡ㄳ㍣ち㑥㐵愹㌸摥愳攰散㤳㡡攳ちㄵ㐱㌵つ〵㘷㥥戴㌸戶搰愲昷晦〳㐶ㅦ〰㐴</t>
  </si>
  <si>
    <t>㜸〱捤㥤〷㜸ㅣ搵昵昶㜵㔵搶㥡戵㡤ㄶㄷ㡡㡤㜱愷搹㤸敤〵㌰㙥㜲㙦㘰ㄹㅣ挰㈰㘶㜷㘷㙤㘱ㄵ㈳挹㡤ㄲっ愶〴㑣〹㉤昴㙡㝡て㤸づ攱て愶㠵ㄲ㐲ぢ愱ㄷ㐱㈰㜴〲㠴㠴晡扤敦㥤戹愳搹㤹㔹挹ち昹㥥㈷㙢敤昵摣搳敥搹摦摣㤹摤㤹㌹扢㔳㈶捡捡捡㝥挶㠳晦昳㔱挹㠵敤敡搶戴戵ㅢ㑤攳愶戴㌴㌶ㅡ戹昶㠶㤶收戶㜱㤳㕡㕢昵㌵㜳ㅡ摡摡㉢㘰㄰愸㙦㠰扥慤慡扥慤攱㜰愳扡㝥愵搱摡〶愳慡戲戲敡㙡慤ㅣ晡㙤慤㘷㐸㜵㌴㝡㘹㤵㙣㘰㔵愶〵搸昴㘲㔳捤㐶㘳ㄳ㘴搳㥢㑤ㅦ㌶㝤搹㙣挱愶㠶㑤㠸捤㤶㙣晡戱改捦㘶〰㥢㠱㙣戶㘲戳㌵㥢㙤搸㜰㝣㙤㄰㥢挱㘸晡㙣㠷㘶攱㤴挹昳戳㠷攲搵搴戵户戴ㅡ㘳㠷敤㘷收㍣㍥ㄲㄹㄷㄹㄷ㑦㐴愲攳挲㘳㠷㑤㔹搱搸扥愲搵ㄸ摦㙣慣㘸㙦搵ㅢ挷づ摢㝢㐵戶戱㈱㌷摢㔸戳戰㘵㤹搱㍣摥挸㠶㘳㔹㍤㥥㡥挴ㄳ㠹㐲㈶㤳敥㌳〴㤱攷㑤㤹扣㜷慢㔱㘸晢㙦挵摣㥥㌱攷㑦㤹㍣㙥㥥搱晥摦㡡㌹ㄴ㌱ㄱ戲戶愵㐹㙦㘸晥㉦〵慤攲㍡㑤搴ㅡ戹〶慥㝣挳㘸㙤㘸㕥㌲づ㘹ㄷ㠱㐶㉦㌵㙥㔲㕢摢㡡愶攵㥣㐷㔳㡣挶挶〵㐶㐱慥昴愶摡戶昶扤昵搶愶戶㍥㑤攴㘷戴ㅡ捤㌹愳㙤㡢愶愹慢㜳㐶愳㘵搸㔶摤戴㥦摥㍡㑦㙦㌲㉡戹㔰搳㘴慥挳㤹㜹愳戹扤愱㝤㑤摦愶㝤摢㡣〵㝡昳ㄲ㠳㈶㔵㑤搳㔷㌴攴㐵㘵㈵晥捡㉡㜶昴换㑣慥㈸攴搳㌴㘵愹摥摡㉥㝢㕣㠵ㄱ㍦㕢挷㜴㤱慦愲㈸㉦㑥愹㘱㉥㉦慥戳扡㠶愶搹㐶㙢戳搱挸㐱戸㈶挷戸㡣㈴㈰㜳㍤搸愴搴换攱㕡ㄲ扤慤㡤㡦慦㠵愳〴㠶愱ㄹ㌷慦愵戵〹ㄳ㜲慥愱㌷㡦て㡦ぢ㈷㔲愹戱㜵敤昹㕡㘳愵散㐵㤲挹㘴㈶ㅣ㡦愷㔳搱㑣㌸ㅣ㠹㙢挳攱愳㡤愰昷㐸㌴ㄵ搳㌲㐹㙤ㄴ㐵愳搱㠸捡㔷戱挱㍢㠷攱㐶㔷㕥慦㤷搷㘷换敢㜳攵昵昹昲㝡愳扣扥㔰㕥扦愴扣㝥㘹㜹㝤㐳㜹晤愱攵昵换㘰愳ㅥ搵扤㝡㤵㕢㡦昰㌹晤愶㥥昶敢ㅤ愷㙤㌸㘳晢慦户㙥挸㙦㉢戸㡤换㕤挴㡥㔸攸㘹摡㍢挱㐷摢ㄹ㑤㘰ㄷ㠶㤹㠲戴挷㔰㌴ㄶ㡤㄰㉦㈰㙤愶㕥ㅥ摣㜰挳㜶慦摣㌶晢搶捡扤㝦搶敦捥ㅣ㈴戸㑢㤱㘳㡥挳㐲㑦挷摣㡤〳㠴搱〴㈲っ㌳〷㘳㐶㈹㡡愱ㄱ攲㘹㙢捣㙦ㄷ敤昹愷摥攷愷愷㕤晦㤷㥡摤㉦㍥㘹摤㝢㠲㝢㌰㌹㘶〲ぢ攳㕤慢㈷ㅥ㡦愴㔳戱㔴㈶㥥㠹挷㤳㤱㘸㍣敡㔸㔹攱㐸㤲扢㡦㜰㉡ㅤて㘷㌲昱㔴㈶愱㈵㌹㕥ち㑤㈰捤愸戵㤹戴㤶愱㘸㜷㌴㐲㍣㙡愵戰㑤敦ㄷ摢慦扦晢捥㠹挷づㅤ扡昶㡣昰㘳㡢〵昷㥦㌲㠵㍤戱昰ぢ㔳ㄸ捦昱昶㐲ㄳ㤸挰愸搳㤰挲㐴㡡㈶愱ㄱ攲て㔶ち㍢づ㝥㜸㔸戳戱㜶晡㍤搷㝤戱㔵挳ㄱ戹〳〴㌷㘴㤹挲ㄴ㉣戸㔳〸㠷㔳㤱㘴㌸ㄵ挳换つ愷搳戱㜴㉡ㄵ改攴㄰㡤〲㑥㉣ㄶ挹㈴搳愹㜴㉣ㄶ㑢㙢戵ㅣ㙦㉡㥡挰㌴㐶㥤㤱㠹㙢搳㈹㥡㠱㐶㠸扢慣ㄴ㥥㌸㙣搸晦㌵㌶㥣㌱昳捣敢收挵搳㙦㕣㍦㔹昰扤㐳愶㌰ぢぢ敥ㄴ㝡戸㈲㘶㜳扣㌹㘸〲㜳ㄹ㜵ち㈸捣愳㘸㍥ㅡ㈱㙥戵㔲㜸㜲摥愲㜹搵㜵攵㔳敦扣昶愴㥡挸㔱昹㜳〵摦戹㘴ち晢㘰挱㥤㐲て㈹㉣攰㜸㜵㘸〲ぢㄹ㜵㍡㈸散㑢搱㝥㘸㠴戸捥㑡㈱㔴㌱㉡㌹㝦慢搹㜳慦摡昵慤㐵㕦ㅦ昱摣㡥愲㌷㡤昱っ晣ち㡤㍢㠵ㅥ㔲搸ㅦ㈱戴〳ㄸ散㐰㌴㐸㈱慤㉤愶攸㈰㌴㐲㕣㘱愵㔰摦㝦㙡慦换㝥㍣㙤昲㐹摦散㔶㌷㘴换搵㉦ぢ扥㙢换ㄴ敡戱攰㑥愱㠷ㄴづ㐱〸㑤㐷ㄳ挸愲挱㡡㠸㙢㌹㡡昲㘸㠴戸搰㑡攱㤵换㥦㝢昶晥晤挶㑥㝣㘰搴㌶㐳㤶摥晡挴㑥㠲㥦ㄹ㘴ち〵㉣昴㜴㐷戰㠴〳㉣㐵ㄳ㘸㘰㤸㔹搸ㄱㅣ㑡搱㌲㌴㐲㥣㙤㡤昹收昱慢搶㕣㔶㝥挲捣换㤷扦扢晦㡢㡦㕤㕡㈵昸ㄱ㐵㡥搹㠴㠵㥥㡥搹捣〱㕡搰〴㤶㌳捣っ㡣㜹ㄸ㐵慤㘸㠴㌸搵ㅡ戳敦扡攱戳㙥㌹攸愷摡ㅢ晦㍡晡捣㔹㈷㙥㙣ㄳ晣㐴㈴挷㙣挷㠲ㅢ㜵て搷昶ち㡥户ㄲ㑤㘰ㄵ愳捥挰摡㕥㑤搱ㅡ㌴㐲㥣㘰愵㌰昲昸ㄷ晦㍤改戶㜹戳慦ㄹ昰改搰愷敦㔸扢㡤攰攷㌱㤹挲ㄱ㔸昸㠵㈹ㅣ挹昱㡥㐲ㄳ昸㌵愳㑥㐵ち㐷㔳戴ㄶ㡤㄰㐷㕢㈹摣㜷捥㡦扤捥昸㘱摦搹昷㝦㜲晢㉢攳敥㝡㜵扡攰愷㐱㤹挲戱㔸㜰愷搰挳〹户づ㈱戴攳搰〴㡥㘷搴愹㤸㜰㈷㔰㜴㈲ㅡ㈱㔶㕢㈹㍣搶㙢㡦戳㕥㔹㍢㘰晡ㄹ㝢捤㑦晥㙥昱戵㑦〸㝥ㄶ㤵㈹㥣㠴㠵㕦㤸挲挹ㅣ㙦㍤㥡挰㈹㡣㍡ㄳ㈹㥣㑡搱㘹㘸㠴㌸捣㑡攱扣扤敥摡晦昸愷㑥㥡㝡㔹敦㈱昱搳㥥㝢㝡戱攰㈷㘱㤹挲㙦戱昰ぢ㔳㌸㠳攳㥤㠹㈶㜰ㄶ愳搶㈲㠵戳㈹㍡〷㡤㄰㠷㕡㈹㕣戸攲㥢㝥㠷㥦昴搹搴慢㔷搵て㕣㜴愱愸ㄵ晣ㅣ㉥㔳㌸ㄷぢ㍤摤〴捥攳〰攷愳〹㕣挰㌰搳戱〹㕣㐸搱㐵㘸㠴挸㔹㘳ㅥ昴昸晢晦㤷扦㈴㍣攷㠶㐹㝤㑥攸㜸晢昸摦㠸㠱㌴挶㌳㜰〹㥡㥥㡥㜹㈹㝣戴换攸㝤㌹㥡㡡搹ㄸ昳ち㡡㌶愰ㄱ㘲戱㌵收㈹㔷慤搹昹敥㍢捦㥥㝣晣㈵㐳㡦扥攱戳㝥户ちㅥ㘵挸㌱慦挲挲㉦㐴㝤㌵挷扢〶㑤攰㕡㐶㥤〶搴搷㔱㜴㍤ㅡ㈱昶戵㔲昸㘲挱㐵㤵ㅦ㙤昷摣愴㙢ㅦ㝣敢愸敦挶扦㌶㑣昰ㄸ㐷愶㜰㈳ㄶ㝡晡戲㙦攲〰㌷愳〹摣挲㌰㌳昱戲㙦愵攸昷㘸㠴㤸㘷㡤㜹搳捡敦昵昰搴挶㤹㙢㙢愷㥦扥㜱晣慥㍢㠸㙤㘸㡣㘷攰㜶㌴㍤ㅤ㜳㈳㝣戴㍢攸㝤㈷ㅡ㑣愹愴㜶ㄷ㐵㜷愳ㄱ㘲扡㌵收慢㝦㙥づ㝦㝦搴づ戳㑦晤改㤹て摦晣㜸晣㌱㘲㕢ㅡ攳ㄹ戸ㄷ捤㉦㐴㝤ㅦ㐲㘸昷㌳搸〳㘸戰戶攳摡ㅦ㈸㝡㄰㡤㄰ㄳ慤ㄴㅥ㍤㘸摦㠷敦㥦㝣摥㤴戵㌷㠶敥搹愷愵愳㑥っ愲㌱㥥㠱㠷搰昴昴㘵㍦っㅦ㙤ㄳ扤ㅦ㐱㠳晤㐹㔲㝢㤴愲挷搰〸㤱戱挶㍣收捣㐵㉢捥㥣戶捤捣搳捥ㄸ㜴㜷搹〱搹て挴㘰ㅡ攳ㄹ㜸〲捤㉦㝣搹㝦㐴〸敤㐹〶㝢ちつ摥捦攲摡搳ㄴ㍤㠳㐶㠸愸㤵㐲㐴摣㌴攲㡥㤹敦捤㍢㜵昹扦㝦㘸扢攲攲㤹㝤㥥㠵㝡ㅦ敢ㄸ愴戶㔵㕦㠵愳扡捥〳㐶ㅣ㈵昳㕦昷㐷捡㌸㔰㉥㈴ち愹㐲㈴㤲㑦㠴昵㤸㕥㌵ㅣ㘱㌷昷㤰㡣敦㉤㝤ち㡢ㅡ㥡昳㉤慢攴㌱摡㜶㤳昵㌶愳昳㤰㙤㡣愵㥢摣戲愲㌹摦㌶搸㕦㔹搷慥户ㅢ㠳摣扡捥㈰ㅥ户㍡ㅣ挱ㅡ㙤㜲扣敤摤㙥晢改㡤㉢㡣㐹慢ㅢ㑣昵㄰㤷ㅡ挷慦㉤搹搲摡㘹慤挶㘱戶搶㤳搱㈴㥣㘰㔹㈹㘳㝢㕥愵愹㌲昳ㅡ㌶㘵㘹㑢㥢搱㉣搳ㅢ搳戴㜷㐳㙥㤹搱㕡㘷昰昴㡣㤱㤷㉦㜵㈰㔵搶㐱昴㤸昹捤㜸愱㌸㉣捥㡦㜰㑡ぢ㔳㔷户ㅢ捤㜹㈳㡦㝣㤷ㅢ慤敤㙢ㄶ敡搹㐶㘳慢㈲ㄳ㜳㑣㈸戶㉤ㄲ㑦㙢挹慤㘸㥢搲搲摣摥摡搲㔸慣㤹㤴㕦愹攳挰㍤㍦户㈵㙦攰戸扢㤲㡦㌲㔱㔶㔱㈱㐴搹㉥㝥〷扦㡣摢㌶㑥慥〸挷㉡ㅥ㠲㜵扥㑤昱戴ㅢ户〰慦づ慦愲搱攰㥣㉣ㅦ搵㑤㌰ㄹ㤷㘱㜶㉥㙤攸㜸㑤㍣㤷㐵敢㥤㑡㕢换ㅣ敤㌵昷晦搷戸扣扣扦昵敡愷慥挴挹㡤ㄹ㝡㜳扥搱㘸敤昲㑣㥣㘰㐶摡㥦搱㔴敤㠶慤戹㈴扤㑡㔸㠸搵㘲㑤搵慡㠶㝣晢搲挰㔲愳㘱挹㔲㝥㜰挴搹扡敡㙡愲昵㍣戴攷㈱搲㕥㘰昳㈲㥡㘰戰㉣昰ㄲ㡤〲㐱敤㉦㘶扦㙡〴晥敦昹㘹㤳㜲㜸㘹昲㌴つ捥愹戵㔵㌵㑤㙢㘹㙤慢愸昰㝢㤵㌳昴戶愵敤㥣㥥㕤㉢ㄹ敦㘵㌶㝦㐵㔳㌵ち㑤户㘷㘵㙡㘰㔴挹㤳㑦㝤㥢㙡㡤㠲㡥㔳㝥㜲敢ㄶ㝡㔵㤳㜹ㄶ愹搶㘸换㘹㍣摤㌴ㄳ摢捡敡〰㤶戰昱昷㘹攲散㌷㔶户搷敡敤㝡慦㈶㥣戸挲㕡搲㘰㌴㐶㝡㤹㑢昴散㉢㘵捡㍢㘸昵㄰㈱㈴ㄷㅤ㔱㝡㑢㠱ㄹ〹ㅢづ戶㤷戲ち慢敤晡㐵㈰昷敤昱㈲〲敥㠹㕥㝣〲ち攷挵昲搳㡤收㠵㙢㤶ㅢ㙤㌴慦づ㜴㠹搲扤㜹㌱搸晣㕣㜶摦昶㠶挶戶㜱挸㜴㝡㙢换㡡攵晦捤㌸㡣愵扤㠲㐶㍤慡㜶挰㉣摥晣搷〴㕣㘵扤㔶㜲摤搴搷㤷㔵㌳ㅡ㈵摡㐸㌶㥣慤〸昶㌳晥㤳て敤つ晣ㄷ散㑡㔷㌵ㅡㄶ㍤㌹㔹㔷〵晢㍥㑤㈰戴戰搵㤰愷ㅦ慢㘵〷戴晢㌶㉤㙡㘹㕤㤶㙤㘹㔹挶昹戴㠵散戵㉤㌵㡣㜶㥥搲敢㙤㥤挲㤴愷㉡㠵愸愸㈸㍡ㄱ攷㌸昷㌷ㄴ昱〳敦愰改㍢愹戱㜱㤸㡡搸ㄶ㜸ㄷ愲ち㥣㕣っ㜴㌰㠱㤹㤳攷づ摢㈹戲昳戸搵㡤㙤慢挵㜶㜸挵㍣㐱昶㉦攳昱挳ㅦ㕦昴搷㌹㔷㍦扦㑤㕤戵晥搲㍡㌱搸㔲㜸捥搶敤㠴ㄸ挳昱搴晥㠶㐶㙣ぢ㌳敥㐹戰㕣晣搰㍥㐴㕦晢㍢㥢㡦搰㘰㝦㈰〹㘳㜷昰㠹搹ㄵ㍢攳㝦敥ㄲ戴㑦搹㝣㠶㐶㡣㐱挳つ㔲晢ㅣ㡤㝡㠸㄰攲㜳㍤换㜵戵ぢ挴摥㜵昵ㄵ愴㐱慤ぢ㥤ㄸぢぢ慥㉦㡤㝣㌴ㄲ搱㐸㐳〴㄰搸ㄷ㐰㤵愵昰㥣㍡摣つ㙥ㄲ挰て昴慦㠰㤹㍦㠰㥦㌸〶挱㘸㥣㘵づ〰攵㘶㔷㠴愱㤳〰㉡㈰搰㜸ㄹ㐵㐴㈱㤲〰慡搰㔳て昱摤㑦づ〰ㄱ㠸扤〰㌴挶搴扡搰㠹ㄸ晣晣〰㝣㠱攰扥〰㍥户ㄴ㥥昳㤸㐹㐴ㅡ捥㉣晡㌱攵㑦㘱收て㘰〰搴摡㐰㌶㕢愱㜱〰搸挶散㡡ㄴ㠲㐸〰摢搲㘸㄰ㅡ㤱㠱㐸〲ㄸ㡣㥥㝡㠸昷㥣〰搲㄰㝢〱っ㘵㑣慤ぢ㥤搸ㅤ㝥㝥〰㕥㉤〵攰ㄵ㑢攱㌹㡢㍡ㅥ㤱㠶㌳㡢㥤㤸昲换㈵〱散〲戵㌶㠶捤㔸㌴づ〰攳捣慥搸ぢ㐱㈴㠰摤㘸ㄴ㐶㈳㈶㐲㈴〱㐴搰㔳て昱㈷㈷㠰〹㄰㝢〱㈴ㄸ㔳敢㐲㈷㈶挱捦て挰㈳愵〰㙣戲ㄴ㥥㜳戸戵㠸㌴㥣㔹散㠵㐱挵㐳㈵〱㑣㠴㕡㥢挴㘶㌲ㅡ〷㠰㕡戳㉢愶㈲㠸〴㌰㤵㐶搳搰〸㥥挰㤵〰愶愳愷ㅥ攲㙥㈷㠰㘹㄰㝢〱捣㘶㑣慤ぢ㥤㤸〱㍦㍦〰㌷㤷〲㜰㤳愵昰㥣㐱㥥㡤㐸挳㤹挵㐲愶㝣㐳㐹〰晢㐱慤㉤㘲昳㉢㌴づ〰〷㤸㕤㌱〷㐱㈴㠰〳㘹戴ㄸ㡤㤸〷㤱〴㜰㄰㝡敡㈱慥㜰〲㤸ぢ戱ㄷ㠰捥㤸㕡ㄷ㍡㌱ㅦ㝥㝥〰捥㉢〵攰㕣㑢攱㌹㝦扤〰㤱㠶㌳㡢㐳㤹昲㌹㈵〱㌴㐲慤㌵戱㘹㐶攳〰戰摣散㡡㍡〴㤱〰づ愳㔱㉢ㅡ戱㉦㐴ㄲ㐰ㅢ㝡敡㈱㑥㜱〲㔸〸戱ㄷ挰㉡挶搴扡搰㠹晤攰攷〷攰搸㔲〰㡥戱ㄴ㥥戳攷晢㈳搲㜰㘶戱㤶㈹ㅦ㕤ㄲ挰戱㔰㙢敢搸ㅣ㠷挶〱攰〴戳㉢づ㐰㄰〹攰㐴ㅡ晤〶㡤㔸っ㤱〴㜰ㄲ㝡敡㈱㔶㍡〱ㅣ〸戱ㄷ挰愹㡣愹㜵愱ㄳ〷挱捦て㐰㘳㈹〰换㉣㠵攷摣晤㈱㠸㌴㥣㔹晣㡥㈹㌷㤴〴㜰ㅥ搴摡昹㙣㉥㐰攳〰㜰㤱搹ㄵ㍡㠲㐸〰ㄷ搳攸ㄲ㌴㈲〷㤱〴㜰㈹㝡敡㈱づ㜱〲挸㐲散〵戰〱昶㐱慤ぢ㥤挸挳捦て挰㝥愵〰散㙢㈹㍣㔷づ㜸昲㝦㌸戳戸㤱㈹搷㤵〴㜰㌳搴摡㉤㙣㙥㐵攳〰㜰㥢搹ㄵ㑢ㄱ㐴〲戸㥤㐶ㅢ搱㠸㐳㈱㤲〰敥㐰㑦㍤挴㉣㈷㠰〶㠸扤〰敥㘱㑣慤ぢ㥤㔸〶㍦㍦〰ㄳ㑢〱㤸㘰㈹㍣㤷㌱㥡ㄱ㘹㌸戳㜸㤸㈹㡦㉦〹攰ㄱ愸戵㐷搹㍣㠶挶〱攰〹戳㉢㕡㄰㐴〲昸㈳㡤㥥㐴㈳づ㠳㐸〲㜸ち㍤昵㄰㜱㈷㠰攵㄰㝢〱㍣换㤸㕡ㄷ㍡搱ち㍦㍦〰扢㤴〲戰戳愵昰㕣㔳㔹㠱㐸挳㤹挵㕦㤹昲㡥㈵〱扣ち戵昶ㅡ㥢搷搱㌸〰扣㘹㜶挵㑡〴㤱〰摥愲搱摢㘸挴㙡㠸㈴㠰㜷搰㔳て戱扤ㄳ挰㉡㠸扤〰摥㘷㑣慤ぢ㥤㔸〳㍦㍦〰〳㑡〱攸㙦㈹㍣㔷㜴㡥㐴愴攱捣攲㌳愶扣㘵㐹〰㕦㐰慤㝤挹收ㅦ㘸ㅣ〰扥㌶扢攲㈸〴㤱〰扥愱搱㍦搱㠸愳㈱㤲〰扥㐵㑦㍤㐴戵ㄳ挰慦㈱昶〲昸㥥㌱戵㉥㜴㘲㉤晣晣〰晣昴㘳㠹㡦挲㍦㕡ち捦昵愴㜵㠸㌴㥣㔹㔴㤶㈳攵敦㘱收晦㔱㌸〰戵搶㡢㑤㌵ㅡ〷㠰愰搹ㄵ挷㈱挸〸〶敡㑤愳㍥㘸挴〹攸㑡〰㝤搱㔳て昱て㡣㘱ㅦっㅤて戱ㄷ挰㤶戰て㙡㕤攸〴㉦㔱昹〱昸戰ㄴ㠰て㉣㠵攷㙡搶挹㠸㈴〱っ㘲捡敦㤷〴戰ㅤ搴摡㄰㌶摢㌳扢捥愳挱㘱㘶㔷慣㐷愰ㄱ㝣㌹挳㘹㌴〲㡤㌸ㄵ㕤〹㘰㈴㝡敡㈱㕥㜷〲㌸〵㘲㉦㠰ㅤ㘱ㅦ搴扡搰㠹搳攰攷〷攰昹㔲〰㥥戳ㄴ㥥㙢㘹㘷㈰㤲〴㄰㘶捡捦㤶〴㄰㠵㕡㡢戱㠹㌳扢㑥〰㐹戳㉢捥㐴愰ㄱ㝣㌹㈹ㅡ愵搱㠸戳搱㤵〰㌲攸愹㠷㜸捣〹攰㉣㠸扤〰挶挳㍥愸㜵愱ㄳ攷挰捦て挰晤愵〰摣㘷㈹㍣㔷昲捥㐳㈴〹㘰ㅡ㔳扥愷㈴㠰ㄹ㔰㙢㌳搹捣㘲㜶㥤〰收㤸㕤㜱㍥〲㡤攰换㤹㑢愳㜹㘸挴㠵攸㑡〰昳搱㔳て㜱慢ㄳ挰〵㄰㝢〱搴挱㍥愸㜵愱ㄳㄷ挱捦て挰搵愵〰㕣㘵㈹㍣㤷ㄵ㉦㐵㈴〹㘰㌱㔳摥㔰ㄲ挰挱㔰㙢昵㙣づ㘱㜶㥤〰戲㘶㔷㕣㠶㐰㈳昰搴㜲㌴捡愳ㄱ㔷愰㉢〱ㄸ攸愹㠷戸挰〹攰㜲㠸扤〰ㅡ㘰ㅦ搴扡搰㠹つ昰昳〳昰摢㔲〰㑥户ㄴ㥥㙢㥣㔷㈳㤲〴搰捡㤴㑦㉤〹愰ㅤ㙡㙤〵㥢㤵捣慥ㄳ挰㙡戳㉢㜸㙤㜳〴㕦捥ㅡㅡㅤ㡥㐶㕣㠷慥〴㜰〴㝡敡㈱㡥㜳〲戸ㄶ㘲㉦㠰愳㘱ㅦ搴扡搰㠹敢攱攷〷攰昰㔲〰搶㔸ち捦ㄵ搶㥢㄰㐹〲昸つ㔳㕥㔵ㄲ挰挹㔰㙢敢搹㥣挲散㍡〱㥣㘶㜶挵捤〸㌴㠲㉦攷㜴ㅡ晤ㄶ㡤戸ㄵ㕤〹攰っ昴搴㐳㌴㍢〱摣〲戱ㄷ挰㌹戰て㙡㕤攸挴敦攱攷〷㈰㕦ち㐰捥㔲㜸㉥昷㙥㐴㈴〹攰ㄲ愶慣㤷〴㜰ㄹ搴摡攵㙣慥㘰㜶㥤〰慥㌴扢攲づ〴ㅡ挱㤷㜳ㄵ㡤慥㐶㈳敥㐲㔷〲戸〶㍤昵㄰扦㜲〲戸ㄳ㘲㉦㠰ㅢ㘰ㅦ搴扡搰㠹扢攱攷〷㘰㕥㈹〰㜳㉤㠵攷摡昳㝤㠸㈴〱㙣㘴捡戳㑢〲戸ㄳ㙡敤㉥㌶㜷㌳扢㑥〰昷㥡㕤㜱㍦〲㡤攰换戹㡦㐶昷愳ㄱ㝦㐰㔷〲㜸〰㍤昵㄰㤳㥤〰ㅥ㠰搸ぢ攰㈱搸〷戵㉥㜴攲㐱昸昹〱㐸㤷〲㤰戲ㄴ㥥㉢摦て㈳㤲〴昰㈴㔳㑥㤴〴昰㌴搴摡㌳㙣晥㠴挶〱攰捦㘶㔷㙣㐲愰ㄱ㝣㌹捦搱攸㜹㌴攲㔱㜴㈵㠰ㄷ搰㔳て㌱搶〹攰ㄱ㠸扤〰㕥㠶㝤㔰敢㐲㈷ㅥ㠳㥦ㅦ㠰ㄱ愵〰っ户ㄴ㥥换昰㝦㐴㈴〹攰㙤愶㍣戴㈴㠰㜷愱搶㍡搸扣挷散㍡㘷挰摦捣慥㜸ㄲ㠱㐶昰攵㝣㐰愳て搱㠸愷搱㤵〰晥㡥㥥㝡㠸慤㥣〰㥥㠲搸ぢ攰㔳搸〷戵㉥㜴攲ㄹ昸昹〱攸㔳ち㐰㙦㑢攱㉥〲愸晡㌳㈲昵攰攲㙤㙦㈶㕣搸慦挱㔸挵慢㑤㕢ㄴ㔰㤵㍤㘵㐵㕢㝢㡢扣㌴搶户㔰摢㌲慦愵扤戶愱㙤㜹愳扥愶㝦挱㕡㔸戴搴㘸挶㠵敢㔶㕣扦㜶挹㕡㤶㉦㌷昲㕡愱慥㘵㐵㙢捥㤸㔹晢扦㜰㘱ㅢ慦て慢㑥㕥搳㉥ㄷ㜸晣㘷搷㙡ㄱ㐲㘰㤶攰㔱㔶昵㍣〲扡㉦戹挹摡㜰挷攵㜱戹ㄸ㠲㘱㑤㈷搱㠵つ敤㡤㐶敦㠲扣㌴㉤㤷慢ぢ愰㠸㙡㠰㝣慦挲挲愵戸ㄴ㔵摢户㌰扤戵㈱摦搸搰㙣㜰㘵っ㌰㑤攷ㄸ㑢㜰攵㝦敦㤶戶〶㤶攱昷㉤㉣㙣搵㥢摢㤶昳㈲㘶㙥㑤扦愲㥥扣摡㔹㔵㤸摣搰摣㠶㘱攴㕡攴㜲㑤愱㙥㘹换㉡㝣㈳㘴㐵㔳昳㜴㝤㜹摢晦挴㕡ㄱ㕣㉤昲㈱㔷㡤㈸ㄷ攵攵愲扡扣晡㍦㕤㍦㠱㝦㘲ㅢ敢㙦ㄶ㜳て挳㍣㙤㙦㙤挸慥㈰㌰㌹㐶ㄴ㙤㈵ㅢ戹づ换慡㕥挰㤲晢㜲愵㘳ㄵ扡㙡つ㤸㙢搱㌷ㅤ㝣㉦㝢摢㕦戳ㄹ〲㜳敤㕢愴搳攷㕦㘸㘶㑤摦㜷㘶㘷ㄵ捥㉦晡捥㑡搵㡢㠸扣搹㐵て〳㘱扣㠵㌹㠵㔸〸挱ㄹ㠵㉤ㄳ㌳㠱㍤昷戴っㄶ愴つ㘷攸ㄶ㥤㡢搳㜰摤扣㑦㘱㡥㥥㌵ㅡ㜱戹扦㐹㙦摦挲散戰敥〲摦㘹㘸戳㜴㔳㕡㥡㥡㜴㑥㌹㝥㌳愳㉥愷㌷ㅡ搵㠵㐹㉢摡㕢收㌶㌴㙢〵㌴㜲㕥㕡㈲㝤㌵㐴晡㙡昳挲㝣㘱〱换㠰攴㌲㘳戵㉣搱㕢ㅢ摡㤷㌶㌵攴慡搹㘱愹捥晦挴㕣挵挶㕦〹㤸敡愱昶㈵敥㉢晤收昵㜶慣敥㜱㈸㡥㈱㍡慥㝥捣攸㜲ㄱ挰㍦昱ㅦ㔶㠹㘰挷㈳摦㔰戴敦㄰慤ち㑦〸慣㡤攷ぢ㜹㈹ㄶ㤲㉦㡥㠶㐴敥㥣挴㕦㘸㠰愷昶㍤㑣戹挰㘷攵换㘸扡㉣㈱攸〵㠳攰㥣ㄶ㍤㍦㑤捦攱㕢㔶扤慣敦㔸㔵㘳搵㜲㔷搳ㅡ㘲㔱挷ㄴ搴〹愱晥㘸㘵㐳摥㘸慤愶愰づ摦㈱慢㘴㌹㐸挰㕣㠷戸扣㕤㔱㔶㔵搵扢摡㙦慣㤹㉡搶㈸敢㔲戹昳㍢㙡㌳㍤昱㍦搹㈷㍤㠱慦㌶ㄸ慣㐰慢晤㠰㘵敤㐷扥愶扦愲换搷攳㌲昸㠹〶㍦愳愹㝡〵㑡昷扡㈹慥慦㐰ㄵ㠶〶愳㑡昹敤㈴㔶㝥㔴愳㑡㐲㤶㡣㔴挹ㄷ搲摢㔱敡ㄱ㌰慢㍣慡搵㔷㥥〲㜵㤸攵㐶㍥㘸敥㕦㔹㔲挲搵㔱㕥㕥㠹㔵ㅤ㜰㤷挹㜹㠶㐵戰愶㍡㐳搶㠰㠸敤㤱㐲㠰㌵㠳扤戹戱㈰㝥㍤扦散昳ㄲ愴戸㤶晤㌳晥㤳㡦㘰㔰㉢㈷㠱愰㜸〳慤㝡攱晤㈸〹㜲慤㘹㐰㡥昳㕥㘸挴摦搰攵摢㍦ㄶ搵㥢㤵昸㄰㍤扥㘱攱㙣ㅥ搸挸㠷㙢㘷㈸晥づ㈹㜷㠸㕡㠰㐱㍥挲ㄲ昷㌳昶扣慢㠶戴晢㜹昷〹㍤昰搴昸㝤㐱㌵敦挴愷㤰愸㤴㌹扣戵㌲戹㑡戵摥㌴晣捣摦愰てつ晡搲攰㜳ㄸ㜰㠵〶戶㐰捦〶挵慦ㄷ昹㠰ち挱〶愰扥㜲〴㜵㠰摡㤲㐱晢㌱攸て㌰㜰㠳晡〹戲㙥㐰㜱㥤㐸㔰〳ㄸ㠴慦戲〸搴㔶㤰㜶て慡ㅣ㙥ㄲ搴搶㌲㠸搹ㄱ㉣㍤昰〱戵つ㙣戴㙤㘹挸戲〴ㅦ㠳㐱㌴ㄸ㑣〳㔶㉡㐸㔰摢愱㘷㠳攲㜷愲㝣㐰㙤てㅢ㠰㘲戵㠲ち摡㥦ㄲ㜳㐶つ㘵搰㘱っ捡捡〲㌷㈸㤶ㄳ㜴〳㡡挵〶ㄲ搴〸〶㘱搵㐱ㄱ愸㔱㤰㜶て㡡搵〹昸挳㌷摦ㄸ〴ぢ昲挹ㄲ〵㤵戲㘳㐶敤〰ㅢ㙤㐷ㅡ戲㝣挱挷㘰㈷ㅡ散㑣〳㔶㌴㐸㔰扢愰㘷㠳攲㌷户㝣㐰㡤㠵つ㐰つ㜵〴㜵捣愸㕤ㄹ㜴ㅣ㠳戲〲挱つ㡡㘵〷摤㠰㘲㔱㠲〴ㄵ㘶㄰㔶㈷ㄴ㠱㡡㐲摡㍤㈸㔶㌱攰て愷㌵ㄹ㐴㠱㘲㈹㠳て㠷㌸㙣戴〴つ㔹收攰㘳㤰愴㐱㡡〶慣㝣㤰愰搲攸搹愰昸晤㌲ㅦ㔰扢挳〶愰㔸晤愰㠲㍡㐰敤挱愰㝢㌲㈸㉢ㄵ摣愰㈶㐲㈶㐱〵挶挳㘴㜳㍦挴㠹㐹㜰㤳昰昶㘲攰挹攸ㄵ挱㥢〸㘹昷昰㔸〱㠱㍦㤴㐷㌰㠸㠲挷㌲〸昵㌲ㅣ戳㙣㌲㙣戴㈹㌴㘴㠹㠴㡦㐱㉤つ愶搲㠰㔵ㄳㄲ摥㌴昴㙣㜸晣㘶㥣て扣ㄹ戰〱㍣㔶㑥愸愰㝤㈸㌱㌷挷㤹っ㍡㡢㐱㔹攵攰㠶挷搲㠶㙥㘶ㄹぢㅦ㈴愸㌹っ挲ち㠸㈲㔰昳㈰敤ㅥㄴ㉢㈵昰㠷㙦搴㌱㠸〲挵㜲〹㤵戲〳搴摥戰搱昶愱㈱㑢㈹㝣っㄶ搰愰㡥〶慣慥㤰愰ㄶ愲㘷㠳攲昷昷㝣㐰敤〷ㅢ㠰搲ㅤ㐱ㅤ戳㙣ㄱ㠳晥㡡㐱㔹つ攱〶挵ㄲ〸ㄳㄴ㘷㤹㝣㐴搱㍡づぢ〴ぢ㈴㈴愸〳ㄸ㠴㤵ㄲ㐵愰ㄶ㐳摡㍤㈸㔶㔴攰て㕦扡㘳㄰㉣挸㈷换㉡㝣㌸ㅣっㅢ慤㥥㠶㉣戹昰㌱㌸㠴〶㍡つ㔸㠵㈱㐱㘵搱戳㐱昱㕢㠶㍥愰昲戰〱㈸㔶㘲愸愰㡥ㄹ㘵㌰㘸㠱㐱搷挲挰つ敡㔸挸扡㤹㔱㉣愴㤰愰㤶㌲〸㉢㉡㡡㐰ㅤち㘹昷愰㔸㜹㠱㍦㝣㑤㡦㐱ㄴ㈸㤶㕦愸㤴ㅤ㌳慡ㄱ㌶㕡ㄳつ㔹㥡攱㘳搰㑣㠳ㄶㅡ戰㕡㐳㠲㕡㡥㥥〳㤴敦㡣㙡㠵つ㐰戱㘲㐳〵ㅤ㐰㠹戹改戵㌱㈸㝦㌷㐱戰扡挲つ㡡㈵ㄵ摤捣㈸ㄶ㕣㐸㔰㉢ㄹ㠴㤵ㄷ㐵愰㔶㐳摡㍤㈸㔶㘸攰て攷攳ㄹ㐴㠱㘲㤹㠶㑡搹〱敡㜰搸㘸㐷搰㤰㈵ㅣ㍥〶㐷搲攰㈸ㅡ㕣ち〳〹敡搷攸搹愰昸㡤㑤㥦ㄹ戵ㄶ㌶〰挵捡づㄵ搴㌱愳㡥㘱搰㘳ㄹ㤴㔵ㄸ㙥㔰㉣扤攸㘶㐶戱㌰㐳㠲㍡㡥㐱㔸愱㔱〴敡〴㐸扢〷挵㑡づ晣攱扢㝦っ愲㐰戱㥣㐳愵散〰昵ㅢ搸㘸㈷搱㤰愵ㅥ㍥〶㈷搳㘰㍤つ㔸晤㈱㐱㥤㠲㥥つ㡡㕦㌳昵〱㜵ㅡ㙣〰㡡ㄵ㈰㉡㘸㍦㑡捣ㄹ㜵㍡㠳晥㤶㐱㔹慤攱〶挵ㄲ㡤㙥㐰戱㠰㐳㠲㍡㤳㐱㔸挹㔱〴敡㙣㐸扢〷挵㡡て晣攱敢㠱っ愲㐰戱散㐳愵散〰昵㍢搸㘸攷搲㤰㈵㈱㍥〶攷搱攰㝣ㅡ戰㑡㐴㠲扡〰㍤ㅢㄴ扦ㅢ敢〳敡㈲搸〰ㄴ㉢㐵㔴㔰〷愸㡢ㄹ昴ㄲ〶㘵㔵㠷ㅢㄴ㑢㌹扡〱挵㐲て〹敡㌲〶㘱挵㐷ㄱ愸㉢㈰敤ㅥㄴ㉢㐳昰㠷敦ㄷ㌲㠸〲昵ㄶ㤶㔴捡づ㔰㔷挲㐶扢㡡㠶㙦晢ㅢ㕣㑤㠳㙢㘸昰づっ㈴愸㙢搱㜳㠰昲摤㐷㕤てㅢ㠰㘲㐵㠹ㅡ搵〱敡〶〶扤㤱㐱㔹晤攱〶挵㤲㡦㙥㐰戱㈰㐴㠲扡㤹㐱㔸ㄹ㔲〴敡㔶㐸扢〷挵ちㄲ晣攱ㅢ㠹っ愲㐰戱㡣㐴愵散〰㜵ㅢ㙣戴摢㘹挸ㄲㄳㅦ㠳㡤㌴戸㠳〶慣㍡㤱愰敥㐴捦〶挵敦ㄹ晢捣愸扢㘱〳㔰慣㍣㔱㐱ㅤ愰敥㘱搰㝢ㄹ戴ㄲ戹戸㐱戱㌴挴〴㔵昲攳〱ぢ㐷㈴愸晢ㄹ㠴ㄵ㈴㐵愰晥〰㘹昷愰㔸㘹㠲晣昰ㅤ㐶〶㔱愰㔸㙥愲㔲挶㈲昶ㄶ搰㤶㘹晦㠷㔶㝢㠸㠶㉣㐵昱㌱㜸㤸〶㥢㘸挰敡ㄴ〹敡ㄱ昴ㅣ愰㝣㜷收㡦挱〶愰㔸愱愲㠲㍡㜶收㡦㌳攸ㄳっ捡㙡ㄲ㌷㈸㤶㤰㜴〳㡡〵㈶ㄲ搴㤳っ挲㑡㤳㈲㔰㑦㐳摡㍤㈸㔶愴㐸㔰捦㌰㠸〲㌵ㅣ㔲㤵㌲ㄶㄵ愸㍦挱㐶㝢㤶㠶㉣㔹昱㌱昸㌳つ㥥愳〱慢㔸㈴愸攷搱戳㐱昱㍢摢㍥㌳敡㐵搸〰ㄴ㉢㔹㔴㔰〷愸㤷ㄸ昴㉦っ捡慡ㄳ㌷㈸㤶㥡㜴〳㡡㠵㈸ㄲ搴㕦ㄹ㠴ㄵ㈹㐵愰㕥㠵戴㝢㔰㐹戸㐹㔰慦㌱㠸〲挵昲ㄵ㤵㌲ㄶㄵ愸搷㘱愳扤㐱挳戴扦挱㥢㌴㜸㡢〶慣㜶㤱愰摥㐶捦〶挵㙦㤶晢㠰㝡ㄷ㌶〰挵㡡ㄷ㌵㙡㕦㌹慡㍣㐷搵挱愰敦㌱㈸慢㔳摣愰㔸㤲㘲㠲㉡㜹㡥㡡〵㉢ㄲ搴摦ㄸ㠴㤵㉢㐵愰㍥㠴戴㝢㔰慣㜰㤱愰晥捥㈰ちㄴ换㕣㔴捡㔸㔴愰㍥㠲㡤昶㌱つ㔹〲攳㘳昰〹つ㍥愵〱慢㘲㈴愸捦搰戳㐱昱敢昰㍥愰扥㠰つ㐰戱㌲㐶〵敤搷〹敡㑢〶晤〷㠳戲㡡挵つ㡡愵㉢摤㠰㘲㘱㡢〴昵㌵㠳ㅣ㠲㕥ㄱ愸㝦㐲摡㍤㈸㔶挲㐸㔰摦㌲㠸〲挵㜲ㄸ㤵㌲ㄶㄵ愸㝦挱㐶晢㌷つ昳晥〶摦搱攰㝢ㅡㄸ㌰㤰愰㝥㐰捦〶挵敦昰晢㠰晡〹㌶〰挵ちㅡ㌵慡〳搴捦っ㕡㠶搳昲㠲搵㉥㙥㔰㉣㜱㌱㐱㤵摣㤹戳〰㐶㠲挲㤹摢㌲戱ㄲ扤㈲㔰昸㈶散㘶㠰㕡つ㌷〹慡㡡㐱ㄴ㈸㤶捤愸㤴戱愸㐰〵㘰愳昵愲㈱㑢㙡㝣っ慡㘹挰㥦㕡ㄳ慣戲㤱愰㠲攸搹愰昸㑢〳㍥愰晡挰〶愰㔸㘹愳㠲㍡昶㔱㝤ㄹ㜴ぢ〶㘵㔵㡣ㅢㄴ㑢㘱扡㤹㔱㉣㤴㤱愰㐲っ挲㡡㤹㈲㔰晤㈰敤㝥㐶戱戲㐶㠲敡捦㈰ちㄴ换㙢㔴捡㔸㔴愰〶挰㐶ㅢ㐸㐳㤶摥昸ㄸ㙣㐵㠳慤㘹挰㙡ㅣ〹㙡ㅢ昴㙣㔰晣㜹〴ㅦ㔰㠳㘰〳㔰慣挸㔱㐱ㅤ㌳㙡㌰㠳㙥挷愰慣㥥㜱㠳扡っ戲㙥㐰㕤づㄳ〹㙡㝢〶㘱㘵㑤ㄱ愸㘱㤰㜶て㡡ㄵ㌸ㄲ搴㜰〶㔱愰慥㠲㔴愵㡣㐵〵㙡〴㙣戴㤱㌴㘴㠹㡥㡦挱㈸ㅡ㡣愶〱慢㜶㈴愸ㅤ搰戳㐱昱㌷ㅤ㝣㐰敤〴ㅢ㠰㘲攵㡥ち敡〰戵㌳㠳敥挲愰慣戲㜱㠳扡ㄳ㌲ㄳ㔴挹㑤㡦㠵㌷ㄲ搴㔸〶戹ㅢ扤㈲㔰攳㈰敤ㅥㄴ㉢㜵㈴愸摤ㄸ㐴㠱㘲戹㡥㑡ㄹ㡢ち㔴ㄸ㌶㕡㠴㠶㉣攵昱㌱㠸搲㈰㐶〳㔶昷㐸㔰㜱昴㙣㔰晣攵〹ㅦ㔰㐹搸〰搴㐳㡥愰㡥㑤㉦挵愰㘹〶㘵㌵㡥ㅢㄴ㑢㜰扡㤹㔱㉣搰㤱愰㜶㘷㄰㔶敡ㄴ㠱摡ㄳ搲敥㐱戱愲㐷㠲ㅡ捦㈰ちㄴ换㝡㝣㌸散〵ㅢ㙤〲つ㔹昲攳㘳㌰㤱〶㤳㘸挰㉡㈰〹㙡㌲㝡㌶㈸晥㕣㠶て愸㕡搸〰ㄴ㉢㠱㔴㔰挷㡣㥡捡愰搳ㄸ昴㙤ㄸ戸㐱戱㔴愷㥢ㄹ挵㐲ㅥ〹㙡〶㠳戰愲愷〸搴㉣㐸扢〷挵捡ㅦ〹㙡㌶㠳㈸㔰㉣晦㔱㈹㘳㔱捤愸㌹戰搱收搲㤰愵㐱㍥〶昳㘸㌰㥦〶慣ㄶ㤲愰昶㐶捦〶挵ㅦ昵昰〱戵〰㌶〰挵㡡㈱ㄵ搴㌱愳敡ㄸ㜴㈱㠳戲扥㐰㈶扢㉦㝢㔶戲㔵扣㐶散扥昴改戹㉣㉤㐷㈸昰〲㜵㕤晢㥡㐶ㄴ〵㜰㤱㤷㐲捤㈵㕥搴つ㑡ㄹ㉥搰戶戴攲挲㔳愵晢昷〹㙣摦㘷㌱㜰敦〱慥摦㝥㤰㙥搴昰晡㜷搵昵摦㝢㝦摦挰昶㘷攲㥤㕦〴愷てㅦ㠱㐵㐸㜱挰摣㠶㕣㙢㑢㕢㑢愱㝤㔸ㅤち㕥㠶昱户㌴ち㘵㘵攱㐹㔵搷㈲愲敦㤸㝣㘱㤵捤晣㌹挹㤵晣㙥㜹㜰㔹㜳换慡㘶㤹㑤㔵ㅢ㝦㔲㐴昲敡搵㡢挳〴㌹づㅦ㈳〱㉦挴㙢攵㜴搶昶㐷摢户㈲挴㡢捤昸㉢ぢㅣ㠰晥攸㈹㤳愷㉣愸㑦㐷㔲搱㝣㌶ㄵ㑥ㄴ㜲搱㜸㌶ㅡ捥攴搳㤹㜸㌴ㄷ㑢㈴攲㐶㍣㤲㌲〲〷摡愶㠶ㄱ㌱㜲〵挳㐸愴愲挹㜸㉡㤶搷㘳戹㙣㈱㥡つ㈷戲㠵㐲㉥ㄷ㠹㠷㜸ㄹ㥢攱戵挵昰搱づ㐲ㄳ攲搵㙢㈹㍡㤸愲㝡㡡㜸㉤扢搸慡慡ㅣㅦ㝡㌶昷ㄲ㌳㐲㤴㠹慣挸㠹扣㌰㉡㝢昵ㄲ愳㕤㍦㤶攱戹㌴㙤晦摡㐰㈰挰㉢搳㔵㤷〰昳收㌹ㄵ慦㐵㍡昳愳㥢㤶攳㑢挹愳〹㠶㉡㈰㘰㐲〱〳㙤扦㈹㤳敢昱㉤㜸昵扤㜸捥扣㐰〱昲㍥㤰换换敦昸㤹搱戶挰ㄲ㐸戶㠴愴昸㘷㐳〳㑢㈱摥〲㘲㐷㠹㑥愸搲㡡慥㜵㜰搸ㄱ㙣㤶挱㑣ㅢ㡥㈵ㄱ㠰㔲慥昸㈶㠸戸㈰㥦搵㤰㜲㘳ㄱ㘷攲㔵㜲㡡㐲㠱㙦㠸挲㠴㔳㑣晣ㄶㄲ㑥戳攲㘹愲愹㜱づ㠳ㅤ愶〹㡦搱戹㠶〲慤攸㥢搳㈴ㅣ㌶ち㘱㈳ㅦ㉤㘴ち㐶㍣㤶换㘷昲挹戸㥥㡣ㅡ㠹㘸捣〸愷昵㐲愰捤㌶捤攷㜳昹㘴㍥㤳㑢㈵ㄲ搱戸㥥㡡挳㔴搷搳㠵愸㙥㘴ㄳ㤹戸愱㠷㝡㕢攱戵㜶昸㘸㉢搰㠴晡㈸㔱攷㌴改慢㐴㌴㤰愶㈲㐴ㄱ㥥攲〴扣〴慥㐶㉣攳㥣㌰昵㐷愲〹㠶戶㠴〰ぢ㘵ㅡ㔷㠷㐶昶ㅡ㜱㙢㠴ㅢ敡愷㤴ㅤ戴搸㤹捤㍡㉡㜷挲㤲ㄸ〰愵愴㜹㍣㐴㌶捤慤㈰㤵㌴て挷㘰㕥㥡慢㈱昵搲摣㕡㡤㜳ㄲ㐲㠱收㌶攸㑢㥡㈷愳㙦搲㑣㠴愳㝡㠱㍦〷㤷㡥㠶攳昸愵㔴㍤㤹挳㠶㤴㡤ㄷ㡣㐲㉡㤳㡣ㄶ〲敢㙤搳㈸〰㠶㤳戹㤸ㅥ挹愶攲挹㔸㍥㥢换㐷㔲改㝣㉡㤱㌷㘲昱㜴㌶ㄱ摡搶ち慦㥤〲ㅦ敤㔴㌴愱㐱㑡搴㐹㜳戰ㄲ搹㔶㘲㝢㡡昰ㄴ捤㑥㥡㘷㌱捡搹㘸㠲愱愱㔰㘲挱㥦收㌰愵散愰㐵㤸捤㠵㜴摤㡤㌴㐷㌰㉣㐵ㄷ㐳㘴搳ㅣ〵愹愴㤹昵愵㜹㠸㉦㑤㕥㈴㤷㐹㕣㡥ㄶ㌴㜷㐰㕦搲扣〲㝤㤳愶愱ㄷ搲㠵㐲㐴捦㈶昴㜸㍣ㄷ捥敢愹㐸㈴㤱搵㔳㤹㙣ㅥ㠴㈲愹挰〶摢㌴㥣捣㈷㡣㘸㌲㠹摦昷捣挵㜳㤹扣㡥㕤㕣㍣ㅥ㡤㠵㈳㤸戲改㘴㍡挴㑢敤っ慦㕤〹ㅦ敤㉡㌴愱㥤㤴愸㤳收捥㑡㘴㕢㠹戱ㄴ攱㈹昶㜳搲扣㠱㔱㙥㐴ㄳっ敤ち㈵ㄶ晣㘹㡥㔳捡づ㕡愴搸摣㑥搷㈴㤶㐴㤸㘱㈹扡〳㈲㥢㘶ㄴ㔲㐹㜳㤶㉦捤ㄹ扥㌴㜹㈵㕤㈶㜱て㕡搰㡣愳㉦㘹摥㡢扥㐹㌳㤷挴㘴捣㘲㕡挶㘳㜸㈳挸敡改㈸㝥挳㌷㤹㑡㠶ㄳ挹㕣㌸ㄹ捤〵敥戳㑤㡤㉣㙣つ扣㈱㘴㘲改㜸㉥㤷搵昵㙣㍣㥦挸挵挲㔱散〲昴㑣㍥挴敢昱㤲收晤昰搱ㅥ㐰ㄳ㑡㉡㔱㈷捤㤴ㄲ搹㔶㘲㜷㡡昰ㄴ㝢㌹㘹㙥㘲㤴㐷搰〴㐳㝢㐰㠹〵㝦㥡㝢㉡㘵〷㉤昶㘲昳ㄴ㕤挷㘳㐹散挵戰ㄴ㍤〳㤱㑤㜳㈲愴㤲㘶搴㐱㌳昰㉣㑣㑡扥㕦㡢戰㉦攲㐹㙡昰攷攰っ挴㤳搱㤷㠸㥦㐷摦㥡戰㠹〴戶攴㐴㉥ㅥ挹ㄷ攲搹㐸㉥㤳づ攷昱㜳挹㠹㝣㌸㥤挷捦捥愶〳㉦搸愶改㘸㉣ㄹ㐹愷㜳㝡㔸晥㐴㙦㍡㥤㑣㐶戲㜸㝢㑥㐷㤳㈰㥣㡡㠵愶㔸攱戵ㄷ攱愳扤㠴㈶㔴慢㐴㝦愱攸㘵㡡㜸改㕥慥〸ㅡ㐸㔳㌱㠳㈲㍣挵づ㑥挴慦㔱晦㍡㥡㘰㘸㈶㤴㔸㈸ぢ扣㠱搶敦扤敤㑤挸㡢摦摢摥㠲挴攷扤敤㙤㠸摤敦㙤戳慣攸收㝢摢㔴慥㤰づ㤸㘹戵㕣㐷㜳㤸ㄷ㐵敦㐳㘴慦愳㜹㤰捡㜵㌴挸戱㡥㍡摦摢戶昱㕤ㅤ扣慡㡦㈰昸愹ㄸ戴㔸ㅤ㝢愳㉦㔷挷㐷攸㕢㌳㍥㤱㡦攳㈳㔰㌶㥣ぢ㘷攲戹㐸㌴ㄳ㡤ㄸ挹㜴㈱ㅣつ攷昰㤶㤵㑡〴㍥戶㑤つ散㠴㜳戹㘴づ㍦㘸㡡扤㙦㍥㤷㑥ㄵ戲㜸㤳搳戳改㘴慣㤰㡦㘵㐲晢㔸攱戵㑦攰愳㝤㡡㈶戴㐰㠹㍡㘷㍣ぢ〴攴敡愰㠱㌴ㄵ晢㔱㠴愷搸挲戹㍡扥愲晥㙢㌴挱搰㈲㈸戱攰㍦攳㝦愵㤴ㅤ戴㤸挳收㝢扡捥挶㤲㌸㠰㘱㈹晡ㄱ㈲㥢收㘲㐸㈵捤㜲㈷㑤捥㜸昹㐹愱捣㤷收㐱㙡ㅣ㔱㈵㘹ㅥ㡣扥愴㔹㡥扥㐹ㄳ敦昰㝡っ敦㔰昹㡣㙥挴ㄳ㐶㌶㔳挰愷㠶㜴㈴愹挷愳㘹㈳ㄶ㡢〷㉡㙣搳㐴㈶㤵㑤愶㈲㤹㐴㍥㥢㠸㈷挳㌱㍤㥢㑢攸㠵㐴㉣㥡㑤ㄹ愹㜰㌴ㅤ慡户挲㙢㤵昰搱慡搰㠴づ㔱愲捥挹慤㉢ㄱつ愴愹挸㔳㠴愷昸攷㜷㡥㑦ち扤愹敦㠳㈶ㄸ㘲愵㠰愴挹挹慤㜱㈶㙢㥣扣ㅡ愷㙡愸愰㤴ㅤ愴㔶挷愶㍦㕤ㄷ㘰㐹㉣㘵㔸㡡〶㐲㘴搳㍣ㄴ㔲㐹昳㈳っ攸晤愴昰㈱愴摥㑦ち换搴㌸摢㈲ㄴ收㘶㈳晡㤲收㈰昴㑤㥡㠵㘸捡㐸挷昱㔹扣挰㡦攳挹㙣㈶㡣㕦晡捦攰㜷扣㡤㘸㌴ㄶ捦㠶〳㠳㙤搳㙣㌴㤹搵ㄳ戹㝣㉥ㅢ㉢㘰㑡挶搳〵㈳㠶㍤㌴㍥戲㘷昲㌱扣挹㠵㥡慣昰摡㜶昰搱㠶愰〹㌵㉢㔱攷摣㘴愹㠱㥣㥢戶㤵㘸愵〸㑦昱愶㤳收㐸㐶ㄹ㠵㈶ㄸ㘲㌹〱挰昹捦捤㜶愵散愰〵㝦㡥㐲ㅢ㐳搷晤戱㈴㔶㌲㉣㐵扢㐲㘴搳㕣つ愹愴昹扣㤳愶㍤㌷晦散㑢㜳㡤ㅡ㈷㠲㔰愰㜹㌸晡㤲㘶ㄴ㝤㤳㈶㍥㠳㈶昰愳昴昸昸㘴愴〰㔵捦攰挰㈷㕢㐸ㄹ㤹慣㕥㌰挲戹㐴㈰㘶㥢收㜵㈳㤳㠸攳㌳㉣㡥㜴攲攱ㅣ㍥㘱㐴昱㈱搶挰敥㐱㡦ㄸ扡㘱㠴㡥戰挲㙢㜱昸㘸〹㌴愱㈳㤵愸㜳㙥ㅥ愵㐴㌴㤰愶㘲㉤㐵㜸㡡挷㥣㌴昷愰㝥㑦㌴挱搰㌱㔰㑡㥡㝥㜳昳㔸愵散㈰㌵㥤捤ㄴ扡ㅥ㠲㈵㜱ㅣ挳㔲㌴ㄵ㈲㥢收〹㤰㑡㥡昷㍡㘹摡挷〴㜷晢搲㘴愵㠱㑣㘲㈶㐲㠱收㙦搰㤷㌴㘷愱㙦搲搴㜳搱㜴㈴ㄱ㠹攵㌳昱㘴㍣ㄱ捤㘶㤲搹㕣㉡㤷㐹㘶ㄲ㝡㈲㥦挶㝥㜳㜶愷㘹戸㠰捦戶㘱散㉡昱㡥㤷㠸攱㠸〱挷〸㐹㍤ㄷ挷㉦㍦㘶㜳戹㕣攸㈴㉢扣㌶〷㍥摡㕣㌴愱㤳㤵愸㜳㙥慥㔷㈲摢㑡㥣㐶ㄱ㥥攲㘶㈷捤㍡㐶㔹㠸㈶ㄸ㘲㘱㐲挹戹昹㕢愵散㈰戵愵㙣づ愴敢ㄲ搲㍣㤳㘱㈹㍡〸㈲㥢收搹㤰㑡㥡㔷昸搲扣捣㤷㈶换ㄱ㘴ㄲ㍡㐲㠱收敦搰㤷㌴戳攸㥢㌴㔳㌸慥㑥挵昴㈴㍥晥ㄷ昰ㄳ晤挹㑣㈶ㄵ㠹ㅡ㌱扤㤰㌵㌲㔱㍤㤵ぢ攴㙣搳扣㡥㐹㥢搳昳㝡㍥㤲挵㥤㍦戲改㙣ちㅦ㙢昱㥢昶㈹㈳㤷挳㜱㐴攸㕣㉢扣㤶㠷㡦㘶愰〹㥤愷㐴㥤㌴捦㔷㈲摢㑡㕣㐴ㄱ㥥攲㜷㑥㥡换ㄸ愵ㄱ㑤㌰㜴㌱㤴㈵㘹㕥愲㤴ㅤ愴搶挲愶㡤慥晣慥㡡戸㡣㘱㈹㕡〱㤱㑤昳ち㐸㈵捤㤳㝤㘹晥挶㤷收〶㌵捥ㅡ㠴〲捤㉢搱㤷㌴て㐷摦摡㙦㐶㈲昱㕣㍡㥦挰㈹㡡㙣㍣ㅢ换攰㥤㈵㙣㠴㔳㤹㜰㌴㡡〳㠰㙣㉣㜰㠴㙤㥡㑦ㅢ改㐸づ㠷㔹㔹摣㐷㈵愲㐷㌲㈹㍤ㅡ捦攷㌰㑦搳㐶㉥愵㐷㐲慣㝣㘰㜸敤㐸昸㘸㐷愱〹㕤慤㐴㥤㌴㔹晥㈰慤㘸㈰㑤挵昵ㄴ攱㈹㝥敤愴戹㡥晡攳搰〴㐳㌷㐰㔹㤲收㡤㑡搹挱戱㔷戲㔹㑦搷ㄵ㔸ㄲ㌷㌳㉣㐵愷㐲㘴搳扣ㄵ㔲㐹戳搵㤷收㜲㕦㥡扦㔷攳㥣㠱㔰愰㜹ㅢ晡㤲收㤹攸㥢㌴搳〵㍤㥣挲㈱㍤昶㠷搹㜸㉣㥡换㐶㤲改㍣摥户戳戱㥣㡥㝤㙡㈱㜰㔶愷㘹㕡㡦攰㌸〱挶㘱摣㑤㈲㘹攰㐳㉡㡥㈴攲㜸ㄷ㉡㐴愳㐶扥㄰㘲㜹㠴攴㜴㌶㝣戴㜳搰㠴㌶㉡㔱㈷㑤搶㐸ㄴ㕢㠹扢㈹挲㔳ㄴ㥣㌴㉦㘴㤴㡢搰〴㐳昷㐰㔹㤲收扤㑡搹㐱㙡㐷戱搹㐰㔷晥挴㠸戸㥦㘱㈹扡ち㈲㥢收ㅦ㈰㤵㌴て㜰搲戴摦㠵㝥攵㑢昳㐱㌵捥㜵〸〵㥡晦㠷扥愴㜹㍤晡搶㤶ㅥ挵攱愷㥥㡥㘳㥦㤹㡢ㄷ愲〶㡥㕡㔳戹〴㍥㜲㠶㔳㠵㕣㕡搷〳㌷搸愶㝡㈲㥢㡣㘷ぢ戸㈹㐵づ㙦㐴搸ㄳ攰收ㄴ戱〴㍦愹㈶ㄳ㠹㝣㑣て㍤㘴㠵搷㙥㠴㡦㜶ㄳ㥡搰挳㑡搴昹㉥戴㐹㠹㘸㈰㑤挵㘳ㄴ攱㈹收㌹㘹摥㑥晤㐶㌴挱㄰㡢㈵㈴㑤扦㜷愱㈷㤴戲㠳搴㡥㘳㜳ㅦ㕤搷㤱收㤳㔰㑡㥡て㐰㘴搳㝣ㅡ㔲㐹㜳戲㉦捤㠹扥㌴㥦㠱㤳㑣攲㈱㠴〲捤㍦愱㉦㘹㍥㡣扥㐹㌳㡢〹ㄷ捤攴戱つㄷ㈲扣つ㔲ㅡ摢戹ㅥ换㐷㜳㐹㥣㤶捡㐴ㄲ㠱㑤戶㘹㔴挷挹ㄵ攰换ㅡ㤱㝣㍣㥣挵㜱㔵㈱㡣ㄳ㈹㜱ㅣ搵收昳㠵㙣㍥挴㐲ぢ㌹敢ㅥ㠱㡦昶㈸㥡搰㥦㤵愸㤳收㜳㑡㐴〳㡤愶攲㐵㡡昰ㄴ㐹㈷捤愷愸㝦ㅡ㑤㌰挴㡡㡡㤲㌴晦愲㤴ㅤ〴戹㥥捤ぢ㜴㍤㤹㌴晦捡戰ㄴ扤挴㠱㈸攱昳㔵㐸㈵捤㕤㝣㘹敥攴㑢昳㌵㌵捥㉢〸〵㥡慦愳㉦㘹扥㡡扥㐹㌳ㅥ㠹攲㍣㕦㌸㡦搳㝡戹㜸㈲㡢㘳捣っづ㜲搲搸㠵㘲愷㠸㡦昰㠱搷㙣搳㜰㈶ㄹ㡥㘶搳〹㠰挴㙤㔳搲㍡㑥〶㐴㜲挹㝣〴㙦昱㌸ㅥ㡡ㄶ㐲㙦㔸攱戵搷攱愳扤㠱㈶昴愶ㄲ㜵搲㝣㑢㠹㙣㉢昱㉥㐵㜸㡡敤㥤㌴㍢ㄸ攵㍤㌴挱㔰〷㤴㈵㘹扥愷㤴ㅤ愴㜶㈶㥢㡦改捡㕦㔲ㄱ㝦㘳㔸㡡㍥㠵挸愶昹㈱愴㤲㘶㍦㈷㑤晢ㄳ㔲挸㤷收摦搵㌸㕦㈲ㄴ㘸㝥㠴扥愴昹て昴㑤㥡㌹㥣㈲挷㥥㑦㑦㘷昱ㄹ〹愷㐲搳㐶㈱㕡挰〱㝤㈲ㅤ挳搱㔰㈲ㅤ昸捡㌶挵挷㔱㥣㍣搱㈳㘱㝣㄰㡤攷愲㈹ㅥ㔳㠶戳㠹㌴㍥㥡㘶㜲搸散㐳ㅦ㕢攱戵慦攱愳㝤㠳㈶昴㠹ㄲ㜵敥㌷㍦㔵㈲摢㑡㝣㐱ㄱ㥥㈲攰愴昹㍤愳晣㠰㈶ㄸ晡ㄲ㑡㐹搳敦慣改㍦㤴戲㠳搴捥㘷㔳ㄱ㐰挳㥦㘵ㄱ㕦㌳㉣㐵㔵㄰搹㌴晦〹愹愴昹摤扦晤㡥㠵晥〵愹昷㔸攸㕢㌵づ㙦挴〶㥡晦㐲㕦搲っ愲㙦搲㑣攰昴㜱㌴ㄹ捤㐷搲㌸晥㌶挲ㄱ㍤㤷挳㐷㈶㥣㤲㑥㈵㈳扣づㄱ攸㙤㥢攲扡〴づ㈸戱昳㡣㈶㜱搸㔴㐸㘶戰ㄳ挵㠷㈹扣〷攱㠴㑡挶㐸㠶晥㙤㠵搷晡挰㐷敢㡢㈶昴㥤ㄲ㜵搲晣㕥㠹㙣㉢昱ㄳ㐵㜸㡡捦昰㌲散㜳搰晤ㄹ㘵〰㥡㘰攸㘷㈸㑢搲愴㐶㉡㍢㐸敤㌲㌶㠳改㝡㈹㤶㠴㉣搸愰㘸〸㐴㌶捤㑡搸㑢㥡敦㍡㘹摡敦㐲㙦晢搲慣㔲攳っ㐷㈸搰っ愰㉦㘹㡥㐰摦愴ㄹ㑥攰っ㝤㈱ㄳ㡤挷㜱㜴㠸㡦昱搹㜰㈴㠲晢㈲攱搴㝥〶摢㍢㍥扤㡦戴㑤㌱〵搳〵㥣昴挰㥦昵㥥㥥㑣㘴㌳搱扣ㅥ捤攱慣㘰㈴ㅦ㘲昱〷挳㙢愳攰愳㡤㐶ㄳ慡㔶愲捥㉤㥤ㄵ㈰搲㡡〶搲㔴昴愱㠸㌴晦攲愴㌹㠶晡戱㘸㠲愱扥㌰挰ㅦ㜶ㅦ㘸摤挷改慣晥㤰㑡㐹昳ㅡ㥡挵攸㝡㌵㤶㠴慣敡愰㈸〱㤱㑤戳ㅦ散㈵捤㈷㥤㌴敤㉤晤〹㕦㥡晤搵㌸ㄹ㠴〲捤〱攸㑢㥡扢愳㙦㙤改戱㘴㍣㠳㡦攴㌸昳㤹㡤㈷㌲昸㄰㡥挳㜶㕣㔲挳攱㈶㘶愶ㅥ〹散㘱㥢敡戱㐸㌸㡣㑦㐸㜸㐷捦挶㔳㜹ㅣ㌷愵㌲㌸㤱ㅦ挶敤戹ち摣㤱㠶〶㕡攱戵㍤攱愳㡤㐷ㄳ摡㑡㠹㍡攷收搶㑡㐴〳㘹㉡㔸〷㈲㘹晥挱㐹㜳ち昵戵㘸㠲愱挱㌰挰㥦晦㜱晡㜶㑡㈹㘹昲愷㘲戴搹㜴攵慦捦㠸敤愱㤴㕢晡㕣㠸㙣㥡挳㈰㤵㌴㙦昳愵㜹慢㉦㑤ㄶ㠰攰て摦愳㐱㈸搰㘴戱㠷愴戹〰㝤㤳㘶戶㤰捦㈷㔳㐶㌸㡣て敢昱㍣づ扣㈳愹㔸ㄶ愷昶戳㌸戵㤱挹攵ぢ㠱㍡摢ㄴ㘷昳攳㌸㐵慤ㄷ攲ㄹ㥣㙥挲㜵㤲㔴㌴㔷㠸㈴㐰㍦㠹㌷㈸㙣改㈳慤昰摡㐲昸㘸晢愲〹㡤㔲愲㑥㥡愳㤵㠸〶搲㔴散㐴ㄱ攷收搵㑥㥡〷㔲扦ㄸ㑤㌰挴㝡ㄱ晣昹搳㘴ㅤ㠹㔴㑡㥡㜷搰㉣㐷搷㡤愴㌹ㄶㅡ㐹搳㠰挸愶挹晡㄰㐹昳〲㈷㑤㝢㑢㍦捦㤷收㙥㙡㥣〶㠴〲㑤㔶㠴㐸㥡㠷愲㙦搲捣ㄴ㘲㌸㑥挷㌹㡢〴㉥昱愶㜰昵㈸㤹捥ㄴ戲挹㕣ㄲㄲ㈳㥦挸〷㤶搹愶攱〲㍥㔵愶戲㤹㔸㈴挶搹ㄹ㑤㘳㝥愶搲搹㜰〱㙦敦㠹㐸㍥ㅤ㘲慤㠹摣㠶ㅢ攱愳㌵愱〹㐵㤵愸㜳㑢㡦㈹ㄱつ㌴㥡㡡㈴㐵愴㜹㥡㤳㘶ㅢ昵敤㘸㠲愱ㄴっ昰攷扦愵戳搸㐴㉡㈵㑤晥㠸㡤㜶〴㕤昹扢㌸㐲ㄶ㤱㔰㜴ㄴ〷愲㠴捦㍤㘱㉦㘹ㅥ敢愴㘹㙦改㙢㝤㘹㡥㔷攳ㅣ㠳㔰愰戹ㄷ晡㤲收戱攸㥢㌴㤳㠵ㄸ戶㕥㥣㝤攷扢㄰㐰攲㝥㜹㍡㍥㌰㘱戲㐵㌳㠹㤸ㄱぢ慣戳㑤㜱㥥㉥㥤挵挹愳㜰㌸㠱㌷㉣ㅣ㠵ㄶ戲愹㔸㉥㘲愴昱摥㥦挲㜵㤶㄰ぢ㔲㈴捤攳攰愳ㅤ㡦㈶㌴㔱㠹㍡攷㈶慢㔲愴ㄵつ㌴㥡㡡㕡㡡㐸㜳愵㤳收㝡敡㑦㐱ㄳっ㑤㠵〱晥晣攷㈶㉢㔲愴㔲搲摣㐴戳戳攸晡㌰戹捤㠰㐶捥捤㜳㌸㄰㈵㝣戲搲㐴搲㍣搴㐹搳㥥㥢㑢㝤㘹捥㔶攳㥣㡦㔰愰㌹〷㝤㐹昳〲昴㑤㥡㌸晦ㄶ捤攱戰扢愰攳ㄲ㔲㍣㥦挴搱㝡ㄲ㔷敥愲戱㕣㉣㤷㑢攷㘲㠱ぢ㙤㔳散㐶㔱愵〰昶ㄱ㝣㝡捡㈷㔲改㐴ㄲ㘷㐶㜱㤲㔳捦㈵㜲改㔸㉡㌴搷ち慦㕤〴ㅦ敤㘲㌴㈱ㄶ慢㐸㜴㥤㜳㜳扥ㄲ搹㔶㘲〱㐵愴㜹戰㤳收〶㐶戹ㄲ㑤㌰㔴〷〳晣昹捦捤㠵㑡㈹㘹㍥㐹戳ㅢ攸捡㕦散〹敤慢㤴㌷㐱搴户愲㡡㠵ㄸ㝢戸㉡ㄶ晣㝦愰㘳㡣晢捥㈸㔳㜱愷ㄳ㔶㘰攲㜶㐱挶ㅡ昳晢晣㤵攵扢晦㘷戱㔸ㄳ挱㥦昳攰戳㙡〱㕥昵㉦㠸挳昹搱㔹敢挲㠸㐳昱搴㙥挱ぢ慥㕡㡣㤷ㅢ昶㑢戱慢㍢㤹挲戱㙣㘰搳捣㌶㤴㑢攰㡥戸ぢ㕢㈶搹户㔳摤㔲㤵㔱㡣㔱㌷散ㄸ摤㈹㤹㤴㙤挳㑦挱戴ㅢ捡㙤㝥慢敤㠷ㅢ㘰愰㙥〶㡡㌱扣扤挷挰捥㥥攳昷㄰〶㜷㑡㘷㌶户攱㔶㌴㐶㕥㐵㙣挳㙦〶㔴㤶㔷〸摦㥦㈸戱㙥㥣捡ㅦ㐰㘰㌴摣㡣㘶㘶㥥〰〶晢晣ㅡ挴攴㠶㜶昹㙢㉡摢㐱㉦㌴ㄶ攱〴㝥㡦㔷ㅢㄸ㍦㙡摡愸㑣戲㙡ㅥ㔶挴㘶㡦㔱㡣㥤㈳㜲㙥〴戵摢ㄱ㔰ㅣ㠴搰㘴㉦戴〳㌹挸ㅤ收㈰㜳㌱㠸㤸㠵㐱㌸㄰收㍢慣敦愲㌵㜷㌵ㄴ㌱㠰㘰㡤㡥搲搷攴搰挱㌱〲㝥捥愱攸昱挵〴慢㍢搱晣扦摡晡㍦㌴戱㈶慦㍣づㄲ挳捦㥣㔴昵昶搱㤷㝥㜹晤ㅥ愳㉦扥攵㘷敢晦愳㌷敥晦捤㍤慦㥥㝣搳㠴㔹㥦て戹㘲㘰晢昵ㄳ挴㌲㜸㡣㐶ㅣ敤ㅤ㌶敦戲攱㤶㈴愶㈲愳㔷昱㠳ㄱ㥥㕢㐷搴㕡ち昷慤㈳㐲㑤㠸㠴㍦㕣㘹㐶扥㝤㉢〴换㔹戸挱㠹挹昰攰㉣㤷ㄳ昳㐱扥攴㜶㠸㑤㐰慤㔸ち㍣〴ㄹ搶㠲〴戴ㄷっㄵ㠰愰戶㠹搶㉢㙣敢㌶㕡㍦㙡㕡㑦㈱捥摤㉤㙢ㄳ晥攳搰搴ㅣ〱㥢㥥㐱㍢㔲㜹㙣㌶戴㜵昰昰㠳㤶㐰㍡扥搰攲㤶挲㝤扢㠹搰昱㠸㠴㍦㕣て㐷敥㠰挶慡ㄵ〹㉤ちてㅢ摡戳挴㜰ち㔴㈶㌴㤶戲〴㥥㌳㌱捣㈱㠶㜱㐵ㄸ㕥愰昵愹戶昵㝡㕡扦㘴㕡㑢挴扢㔸搶收ㅣ㝣ㄹ㥡㥡戳㘰搳㌳㘸㘷㉢㡦捤㠶㜶㈱㍣晣愰㡤戶搸㜸㘶摡㈸㑢攱扥㐵㐵攸㘲㐴挲ㅦ摥㄰㤰㍢愰戱㌸㐵㐲ㅢ〱てㅢ摡㕢挴㜰㈵㔴㈶㌴㔶慣〴摥㌱㌱搴㡥捡愴挵昶ㄶ〶㜳敥㜴搰晡㉡摢㝡〳慤摦㌷慤〱㉤㉤〶㔹搶㈶戴て愰愹戹〱㌶㍤㠳㜶愳昲㈸〵敤愹昴搵换敥扤昴敡〹㔷㡣ち㙦晣愸敤㠰〹攲㜶㜸昸㐱ㅢ㘸戱昱㐰ㅢ㘰㈹摣户戵〸摤㠱㐸昸挳戹ㄷ攴づ㘸昷愰㈳愱昵㠳㠷つ敤㜳㘲戸ㅦ㉡ㄳㅡぢ㔳〲㕦㥡ㄸ戰㤳㑣㡢㉤㉣っ㈶戴慦㘸晤㠰㙤㝤ㅦ慤扦㌱慤㈵戴愰㘵㙤㐲晢ㄶ㥡㥡㑤戰改ㄹ戴㐷㤴挷㘶㐳㝢ちㅥ㝥搰慡㉣㌶ㅥ㘸㤵㤶挲㝤㉢㡣搰㌳㠸㠴㍦㕣扣㐷敥㠰挶慡ㄲ〹慤ㅣㅥ㌶戴㥦㠹攱㐵愸㑣㘸捦㘳㈹挰㥢㌱㥢晢戴戸昸改㕦捥㝤㕡〵㌴攲㈵摢晡〵㕡㔷㤹搶㌳㐶㘵攲攲㍢换摡㐴摣㡢搶晣晣挴㥤㈲㐵攲㘵慢㐳愸㌵慦愱搳㌳㥣慦㉢㡦㔲㌸慦㕤㝥昳挱慦慤㥣㍥㘱摡㌵て㉤晣昲挹愷㈷㠸づ㜸昸攱晣〶㠹晡敥敤扥戶ㄴ敥ㅢ㙢㠴摥㐷㈴晣攱㤴て㕥ㄵ㜰戲㉡㐴攲晣〷㍣㙣㥣㌵㝣挹㥦㐰㘵攲㘴愹㐸㘰㑢ㄳ㤰㥣㔵㥦㔹㠰捣㔹搵㥦搶㥦摡搶ㅦ搳㝡愰㘹㡤户㠸戴昸挸戲㌶㜱㙥つ㑤捤㔷戰改ㄹ戴慦㤵㐷㈹㘸㥥つ昷㝢㜸昸㐱㝢摦㘲攳㤹㠳敦㔹ち昷捤㌸㐲㍦㈲ㄲ晥㜰㘲ち戹〳㥡㐰敡ㄲ摡扢昰戰愱つ㈵㠶㑡愸㑣㘸慣〸〹っ㌷㌱〰㕡㕣扣㘹㘱㌰愱㡤愴㜵㤵㙤㕤㐱敢搱愶昵㜴㕡扦㙡㔹㥢搰㜶㠴愶愶㌷㙣昰搷㠳て㈳㝤㤴㐷㈹㘸㥥㤹搶ㅦㅥ愳昹㔲㕤ㅦ㐶㕥戲搸㜸愰扤㘸㈹摣㌷昰〸つ㐴㈴〹㙤㔷攴づ㘸慣昱㤰搰㥥㠷㠷つ㙤㌷㘲搸づ㉡ㄳㅡぢ㍦〲ㄱㅢ㐳㕡晣愹〸㐳㡣搶㐳㙣敢挱戴㑥㤸搶㜲㕥㍥㘹㔹㥢㠸㔳搰搴㡣㠴つ晥㝡〰㙤㤴昲㈸〵捤㌳搳挶挰㘳戴て戴㐷㉤㌶ㅥ㘸㡦㔸ち昷㑤㍦㐲扢㈲㤲㠴㌶ㅥ戹〳ㅡ㑢㌹㈴戴㠷攱㘱㐳㥢㐰っ㜱愸㑣㘸慣敦〸㑣戲㌱挴挵ㅦ㡡㌰㑣愱㜵挲戶㡥搱㝡慡㘹㡤捤㌳㉥敥戵慣捤㤹㌶ㅤ㥡㥡㍤㘰㠳扦ㅥ㐰摢㔳㜹㤴㠲收㤹㘹㔳攰㌱摡〷摡ㅤㄶㅢて戴㡤㤶挲㝤愳㤰搰㔴㐴㤲搰收㈲㜷㐰㘳挵㠶㠴㜶ㅢ㍣㙣㘸昳㠹㘱づ㔴㈶㌴㤶㜱〴昶㌱㌱捣攲㈷戸㥢㡢㌰搴搱㝡慥㙤㍤㥢搶晢㥡搶㤸㘹㐹㜱扤㘵㙤捥戴㐵搰搴搴挱〶㝦㍤㠰戶㔰㜹㤴㠲收㌹㔶㌸㄰ㅥ愳㝤愰㕤㘵戱昱㐰扢搲㔲戸㙦㉥ㄲ㍡〸㤱㈴戴㠳㤰㍢愰改攸㑢㘸㔷挰挳㠶㔶㑦っ㜹愸㑣㘸慣搶〸攸㈶〶扣㔳㈶挵㈵ㄶ〶㜳敥攴㘸㙤搸搶㌹㕡ㅢ愶戵㠴㜶㠱㘵㙤㐲㕢〲㑤捤㌲搸攰慦〷搰ㅡ㤵挷㘶㐳㙢㠳挷㘸ㅦ㘸攷㔸㙣㍣搰捥戶ㄴ敥ㅢ㤲㠴㔶㈰㤲㠴搶㠴摣〱㡤昵ㄷㄲ摡㤹昰戰愱戵㄰挳㤱㔰㤹搰㔸㤴ㄱ㌸捣挶㤰ㄶ愷ㄵ㘱㘸愳昵㔱戶昵ㄱ戴㕥㘱㕡〳㜱㕡㥣㙣㔹㥢㠸㔷㐱㔳戳づ㌶昸敢〱戴攳㤴㐷㈹㘸㥥㝤摡㝡㜸㡣昶㠱㜶扣挵挶〳敤㌸㑢攱扥㠹㐹攸㔴㐴㤲搰㡥㐲敥㠰挶㌲ぢ〹敤㔸㜸搸搰㡥㈶㠶戳愱㌲愱戱昶㈲㜰㡣㠹㘱㉡㌱晣扡〸挳㍡㕡㥦㘳㕢㥦㐵敢攳㑤㙢昹㐶㜰戸㘵㙤捥戴ㄳ愱愹戹㄰㌶昸敢〱戴㡢㤴挷㘶㐳摢〰㡦搱㍥搰㔶㔸㙣㍣搰摡㉤㠵晢挶㈷愱慢㄰㐹㐲㍢ㄵ戹〳ㅡ慢㈹㈴戴㔶㜸搸搰㑥㈷㠶ㅢ愱㌲愱戱挴㈲㜰㠶㡤㈱㉥㥡㡢㌰㥣㐵敢㥢㙣敢ㅢ㘸㝤㡥㘹つ挴㜱㜱愸㘵㙤捥戴㜳愱愹戹ㅤ㌶昸敢〱戴㡤捡愳ㄴ㌴捦ㅢ挱㝤昰ㄸ敤〳捤戰搸㜸愰攵㉤㠵晢㘶㈹愱〷㄰㐹㐲扢ㄸ戹〳摡㐳攸㑢㘸㔹㜸搸搰㉥㈵㠶㐷愰㌲愱戱㤲㈲㜰戹㠹〱㜳㈷㉥づ戶㌰㤸㜳㘷〳慤ㅦ戵慤㌷搱晡㉡搳㝡㈶慤て戰慣㑤㘸搷㐰㔳昳ㄴ㙣昰搷〳㘸㑦㉢㡦捤㠶昶〲㍣㐶晢㐰摢搷㘲攳㠱戶搰㔲戸㙦戰ㄲ㝡〹㤱㈴戴㥢㤰㍢愰戱㌶㐲㐲㕢〰てㅢ摡㉤挴昰㍡㔴㈶㌴ㄶ㑣〴㝥㙦㘲挰愱㝣㕣捣㉢挲㜰㍢慤摦戰慤㕦愳昵ㅤ愶戵㐴㍣换戲㌶ㄱ摦〵㑤㑤〷㙣昰搷〳㘸敦㈹㡦捤㠶昶㌱㍣㐶晢㐰㥢㙡戱昱㐰慢戵ㄴ敥㥢戲㠴㍥㐵㈴〹敤〱攴づ㘸㉣㠱㤰搰㈶挳挳㠶昶㈰㌱㝣つ㤵〹㡤㜵ㄱ㠱㠷㑣っ昸㡣㥦ㄴ㝢㔹ㄸ捣戹戳㠹搶摦搸搶㕦搱晡㔱搳㕡扥㝢敥㙥㔹㥢搰ㅥ㠷愶收㝢搸攰慦〷搰㝥㔰ㅥ愵愰㜹㍥㜲㔴攰搰㝡戴て戴㠴挵挶〳㉤㙥㈹摣㌷㜲〹㔵㈱㤲㠴昶っ㜲〷㌴㔶㍡㐸㘸㔱㜸搸搰㥥㈵㠶㍥㔰㤹搰㔸晥㄰㜸捥挴㌰㥢搰挶㔹ㄸ㑣㘸㉦搰扡慦㙤摤㥢搶㉦㤹搶ㄲ摡㉥㤶戵〹敤㘵㘸㙡晡挳愶㘷搰㔸搸㈰㍤㌶ㅢ摡㘰㜸昸㐱ㅢ㙤戱昱㐰ㅢ㘵㈹摣㌷㝦〹つ㐱㈴〹敤つ攴づ㘸㉣㘸㤰搰㐶挰挳㠶昶ㄶ㌱㡣㠲捡㠴挶㉡㠷挰㍢㌶㠶戸搸扥〸㐳〷慤㐷摢搶㈳㘹晤扥㘹㡤㔳㑣㜱㌱挸戲㌶ㄱ㝦〰㑤捤ㄸ搸昴っ摡㔸攵㔱ち㥡攷㡤㈰〶て㍦㘸〳㉤㌶ㅥ㘸〳㉣㠵晢㠶㌱愱〴㈲㐹㘸㥦㈲㜷㐰㘳摤㠲㠴搶てㅥ㌶戴捦㠹㠱㌵〶㈶㌴ㄶ㌳〴扥㌴㌱挸戹戳㠵㠵挱㥣㍢㕦搱㝡扣㙤扤〷慤扦㌱慤昱㐶㤰ㄴ㐱换摡㠴昶㉤㌴㌵㔳㘰搳㌳㘸戵捡愳ㄴ㌴捦收㌹ㅢㅥ㝥搰慡㉣㌶ㅥ㘸㤵㤶挲㝤㤳㤹搰㕣㐴㤲搰㝥㐴敥㠰挶昲〴〹慤ㅣㅥ㌶戴㥦㠹㠱愵〴㈶㌴搶㉣〴㐴㌵ㅡ敢敡挱㑦摦ㄶ㥤㘹㠳㐶散㙢㕢搷搱扡捡戴挶摢㐶㔲㝣㘷㔹㥢搰㝡㐱㔳㜳㈰㙣㝡〶㡤搵〸搲㘳戳愱攵攰攱〷敤ㅢ愴攳㝦㍥捤㔲戸㙦㑣ㄳ㌲㄰㐹㐲敢㡢摣〱㡤㔵〸ㄲ摡㍦攰㘱㐳慢㈱〶㤶〱㤸搰㔸㥡㄰搸搲挴㈰摦て㍦戳㌰㤸㌳慤㍦慤㥢㙣敢㘵戴ㅥ㘸㕡㘳てㄸㄷㅦ㔹搶㈶戴慤愱愹㘹㠳㑤捦愰戱攸愰㑢㘸㥥捤昳〸㜸昸㐱㝢摦㘲攳㤹㘹敦㔹ち昷捤㙣㐲㐷㈱㤲㠴㌶〴戹〳ㅡ㡢つ㈴戴㜷攱㘱㐳ㅢ㑡っ扣摡㙦㐲㘳〵㐲㘰戸㠹㐱㙥㥥㙦㕡ㄸ㑣㘸㈳㘹㝤扣㙤扤㡥搶愳㑤㙢㝣戸㑤㡡㔷㉤㙢ㄳ摡㡥搰搴慣㠷㑤捦愰戱戶愰㑢㘸㥥捤昳㉣㜸昸㐱㝢挹㘲攳㠱昶愲愵㜰摦〰㈷㜴づ㈲㐹㘸扢㈲㜷㐰㘳㑤㠱㠴昶㍣㍣㙣㘸扢ㄱ〳慦散㥢搰㔸㘸㄰㠸㤸ㄸ㜰㤶㈳㉥晥㔴㠴㈱㐶敢㡢㙤敢ぢ㘹㥤㌰慤攵扣㝣搲戲㌶ㄱ愷愰愹搹〰㥢㥥㐱㘳〹㐱㤷搰㍣㌳敤〶㜸昸㐱㝢搴㘲攳㠱昶㠸愵昰摣㌴攷㈶㐴敡敥愶㌹晣〱ち愳㑤摥搸愵〶㥦㜳慡ち晣攱㠲摥〵㔳捣㐲〱晣㘸㐶㐳㘳愳晣扤㠹㍥戸挷㐵敢㌲愳㜵づ㙥攵㠲㍢㕢搴㌵㌴㔹㍦㘳㠰㕢扣昰㤶〱敡㉥ち㥡散搱㌹㔰㤸摦㡡摢㉡昴㉡捣㙣挳㉤㜸昲搵㑤㝢敢敤敤㐶㙢昳晦挲つ㌰昰ぢ㈰晣挵㐴㍣捣㕢㕦昸晥昸〶㝦㔵挳昷愲扣㈴㌶慥㤳挷ㅣ摣㥣㠵搵て攵扣㌵挶㝦㜶㌷㥥挰㜸㑣㌱昵㍢攱㜹挷捤㕥㉡挵挳㔸挵㘶搵散摡戲㥦㤹㌲慦昷㙢ㄳ㌸㔹㈷愲愹挰て㑦挸㑡ㅤ㌴㐱㙤ㄲ㈴昲㐷㔸㘴㔳㔶挵㕡っ昷㡢攳捦愱昰㐷敢捡慡㔶㌵攴摢㤷〶㤶ㅡつ㑢㤶戶攳㘷㑦㝡昳ㄵ慢㐷攵敤㜰敤慡㤴㠱㥢㐶慦愶㝡扤戵㔵㕦㔳摤㔴摦㘸㌴㉦㘹㕦㕡㕤扦ㄲ㤵ㅢ戸㐹つ摥㉣慢慢慢戵㈹挸㠷㐳昱㈹㔸㜲挰愸㕡慤㈵㘵㈵㠳㜸〰ㄲ捥㔶㡤〸㉡挵扤扥㉦㜷㍡㕦ㄷ㕦㙥攷㑢㥤㐹ㄱ㝦㙦挶㝣愹㠲㔷昷昹㜲搵㐳㙣㐲㐷づ㌷ㅢ㤶㌲〱愸〴㉦搴㑢改ㅣ㑢㉡㌵捦㐰敡㐸攲㌶摦㈴收㜳挴攲㈴昶㜱㈵挱慢攵㐵㐹扣愰㠶慢㜳づ挷ぢ摦㌲㠹㠵㤶㔴㤲㜸愳㌸㠹敢㝤㤳㔸攴㑤㘲㝦㔷ㄲ扣晡㕣㤴㐴㠷ㅡ敥㐰㘷ㄲ扣㤰㉣㤳㔸散㑣攲搳攲㈴慥昰㑤愲摥㥢㠴敥㑡攲㜳㜷ㄲ㕦愹攱㜲捥㈴㜸㘱㔶㈶㤱㜷㈶昱愳㤵㐴挰㠰搴㝦戳戸挰㌷戱㈵戰て㉣㐵㔳扣㔹㌴㐰攲㥣㉢扣㙡㕡㐴愸〲昳㔵愶戱っ㤶昶㕣改愵愴㡤㤶㔴㙡晡㐲敡㤸㉢㘷晡㈶搲挲ㄱ㡢攷捡㘱慥㈴㙡㄰愷㈸㠹晥㙡戸㌶㘷ㄲ㕢㉢㘹扢㌳㠹㈱㉡〹ㄲ慡ㄴ㈷晢㈶戱㡡㈳㤲㐶攷㔶戳㠶㈲挷㔶㌳搴㥤挴㐸㌵摣ㄱ戰戴㐹散愸愴㐷㕡㔲愹搹㔵㈵㘱㙥扡挷晡㈶㜱㌴㐷㉣㈶㜱㡣㉢㠹摤摣㐹挴搴㜰敢㥣挳愵㤴昴㌸㑢㉡户㥡昱㉡〹㤳挴攱扥㐹㥣挸ㄱ㡢㐹㥣攴㑡㘲㠲㍢㠹㈹㙡戸昵捥攱愶㉢改㈹㤶㔴㤲㤸慢㤲㌰㐹戴晡㈶㜱㍡㐷㉣㈶㜱㠶㉢㠹昹敥㈴敡搴㜰㘷㌹㠷㕢愴愴㘷㕢㔲㐹攲愰攲㈴づ昵㑤攲㕣㙦ㄲ攷扢㤲愸㜷㈷㤱㔳挳㕤攸㑣㘲㠹㤲㕥攴㑣愲愹㌸㠹慣㙦ㄲ㤷㝡㤳戸摣㤵㐴㡢㍢㠹㌶㌵摣〶攷㜰慢㤴昴㑡㑢㉡㔷挷㔱挵㐹ㅣ攰㥢挴㌵摥㈴慥㜳㈵㜱戴㍢㠹㜵㙡戸ㅢ㥣挳㥤愸愴㌷㕡㔲戹㍡㑥㔵㐹㤸ㄳ㜳㠱㙦ㄲ户㜰挴攲㠹昹㝢㔷ㄲ愷扢㤳㌸㑢つ㜷扢㜳戸㜳㤵㜴愳㈵㤵㈴㉥㉥㑥㘲㤶㙦ㄲ㜷㜹㤳戸挷㤵挴愵敥㈴㌶愸攱敥㜳㈶㜱㡤㤲摥敦㑣攲愶攲㈴㈶晢㈶昱愰㌷㠹㠷㕣㐹摣攲㑥攲㜶㌵摣㈶攷㜰㜷㈹改㈳㤶㔴慥㡥〷㔴ㄲ收㈶扡扢㙦ㄲ㡦㜳挴攲㑤昴㡦慥㈴ㅥ㜴㈷戱㐹つ昷㤴㌳㠹挷㤵昴㘹㘷ㄲ捦ㄴ㈷ㄱ昵㑤攲㔹㙦ㄲ捦戹㤲㜸搶㥤挴ぢ㙡戸ㄷ㥣㐹扣慣愴㉦㍡㤳㜸㐳㈵㘱㑥捣㕤㝣㤳㜸㤹㈳ㄶ㑦捣㔷㕣㐹扣攵㑥愲㐳つ昷㥡㜳戸て㤴昴㜵㑢㉡㈷收愷㉡〹㜳㜵㡣昰㑤攲㉤㡥㔸扣㍡摥㜱㈵昱戹㍢㠹慦搴㜰ㅤ捥㈴扥㔵搲昷㥣㐹晣㔸㥣挴㈰摦㈴㍥昰㈶昱㜷㔷ㄲ㍦扢㤳愸㠰㠱晣㍣昱戱㌵㥣㥣㠲扤㤴昴ㄳ㑢㉡㐹昰〴㡡晣㍣㘱慥㡥㝥扥㐹㝣づ㈳搷敡昸㤲㈲挷㕢㜹つ晡挵㥦㈷㈰㤰㐹㝣㠵〵㌹ㄴ㍦〹㙣慤愴㕦㕢㔲愹ㄹ㠲㡥攳㐳㑤搰㌷㠹㙦㘱攴㕡ㅤ晦愶挸㤱挴㔰昴㡢㤲ㄸ〹㠱㑣攲㝢㉣搸㐹散愸愴㍦㔸㔲愹攱〱扥㠳㐴戹㙦ㄲ㍦挳挸㐵㐲攰摥㜷捥㈴㜶㠳㐹㔱ㄲ㌱〸㘴ㄲㄵ戰攴㔰㜲戸㤴㤲㔶㕡㔲慥愴慡〹㤰㙥昶㘱ㅦ㍤晡攳〰戹搱挸昱搶㥣㤳㜱㠳挷㌱㡤㌸㝣摢㡣晢㘹㔶㘱㔰㌱〹㠳㌱㠶ㄶ㘰てぢ㝣搶㑣戱愴搵㍣挶慡愹㔵㍤㤹昴㜴昴㤸愲搶㡢ㅥ㌳㉤㥤㔶敤昴㥦敤昴愸㤹愳㝡㡣㈶收愳㈷晤㌵㝡散愳晣㠳㑥晦㍡愷㐷捤㐲搵㤳攳㉦㔲晥扤改戱扦昲敦攳昴㍦㔰㜹挸晣ㄷ慢㥥昴慦㔷晥㝤改愱㉢晦㉤㥣晥㌹攵㈱晤昳慡㈷晤㤷㈸晦ㅡ㝡㌴㈸晦㤰搳㝦㤹搳愳愶㔱昵攴敢㙦㔱晥㕢搲攳㌰攵摦捦改摦愶㍣㌸㘲㑤扢敡㐹晦㔵捡扦㍦㍤搶㈸晦〱㑥晦㈳㤴㠷昴㍦㔲昵愴晦搱捡㝦㈰㍤㡥㔱晥㕢㌹晤搷㌹㍤㙡㡥㔳㍤昹晡㑦㔴晥㕢搳攳㈴攵扦㡤搳㝦扤搳愳收ㄴ搵㤳攳㥦慥晣户愵挷ㄹ捡㝦㤰搳晦㉣愷㐷捤搹慡㈷挷㍦㔷昹て愶挷昹捡㝦㍢愷晦㠵捡㠳㈳搶㕣愴㝡搲晦㔲攵㍦㠴ㅥ㤷㉢晦敤㥤晥ㅢ㥣ㅥ㌵㔷慡㥥捣晦ㅡ攵㍦㤴ㅥ搷㈹晦㘱㑥晦ㅢ㥣ㅥ㌵㌷慡㥥ㅣ晦ㄶ攵㍦㥣ㅥ扦㔷晥㈳㥣晥户㍢㍤㙡㌶慡㥥ㅣ晦㉥攵㍦㤲ㅥ昷㈸晦㔱㑥晦晢㤴〷㐷慣戹㕦昵愴晦㠳捡㝦㌴㍤ㅥ㔲晥㍢㌸晤㌷㌹㍤㙡ㅥ㔱㍤㤹晦攳捡㝦㐷㝡晣㔱昹敦攴昴㝦㑡㜹㐸晥㑦慢㥥昴㝦㔶昹敦㑣㡦攷㤴晦㉥㑥晦ㄷ㤴㠷昴㝦㔱昵愴晦换捡㝦っ㍤㕥㔱晥㘳㥤晥慦㌹㍤㙡㕥㔷㍤昹晡摦㔲晥扢搲攳ㅤ攵㍦捥改摦愱㍣㈴扦昷㔴㑦晡㝦愰晣㜷愳挷摦㤵㝦搸改晦戱昲㤰晥㥦愸㥥昴晦㕣昹㐷攸昱愵昲㡦㍡晤扦㔲ㅥ搲晦㙢搵㤳晥摦㉡晦ㄸ㍤晥慤晣攳㑥晦敦㤵㠷昴晦㐱昵愴晦捦捡㍦㐱て扥㜳挹晤㝦搲改捦㜷㈹㑡捤晤㍦摦㥤㘴㡦搱㠴㝣摢挰㠲㤶㠲㔸㍤㐲㝣晢㤰攷挸搳㔸挰㌹㜲昹收攰戱攲㥢㠴戴摡摤戴㤲㙦〱ㅥ㉢扥ㄵ㐸慢㍤㑤㉢戹愳昷㔸㜱㠷㉦慤昶㌲慤攴敥摣㘳挵摤扡戴㥡㘸㕡挹㥤㌶慤㈶愱慦ㅥ㈱敥扣愵搵㘴搳㑡敥㥡㘹㔵昴ㅡ戹㡢㤶㔶戵愶㤵摣〱搳慡㈸ㄶ㜷挴搲㙡㥡㘹㈵㜷戳㥥㔸摣摤㑡慢ㄹ愶㤵摣㤹㝡㘲㜱愷㉡慤㘶㤹㔶㜲㤷改㠹挵㕤愷戴㥡㘳㕡挹ㅤ愳挷㡡㍢㐸㘹㌵捦戴㤲扢㍦㡦ㄵ㜷㠳搲㙡㙦搳㑡敥攴㍣㔶摣搹㐹慢〵愶㤵摣㤵搱慡㠸〴㜷㘹搲㙡愱㘹㈵㜷㔸ㅥ㉢敥戸愴搵㝥愶㤵摣㉤㜹慣戸㝢㤲㔶扦㌲慤攴捥挷㤳ㄷ㜷㐲搲敡〰搳㑡敥㘲㍣㔶摣搵㐸慢挵愶㤵摣㤱㜸㐶攴づ㐵㕡ㅤ㙣㕡挹摤㠵㈷ㄶ㜷ㅢ搲敡㄰搳㑡敥ㄴ㍣㔶摣㌹㐸慢慣㘹㈵㌷㝤捦㠸摣〵㐸慢扣㘹㈵㌷㜰㑦㉣㙥攸搲慡㘰㕡挹捤搸ㄳ㡢㥢戳戴㕡㉡慤㐲㙡㈲ぢ㙥㥦昲攲搵戹晦㌴㉦㕥㑤㠶㙦㌵㙥扤换㑤㔲㉡㝥攷㔲㜰㉢㤴㡡㜳㕣ち㙥㜸㔲㜱戶㑢挱㙤㑤㉡捥㉡㔶㠴搴昴㄰摣捥愴挵㤹挵ㄶ㠲㥢㤶㔴㥣攱㔲㜰㙢㤲㡡摦扡ㄴ摣㠰愴攲㜴㤷㠲摢㡣㔴㥣收㔲㜰㌳㤱㡡㔳㕤ち㙥ㄹ㔲㜱㡡㑢挱㡤㐱㉡搶扢ㄴ㥣晦㔲㜱戲㑢挱㈹㉦ㄵ㈷戹ㄴ㥣攵㔲昱ㅢ㤷㠲ㄳ㕢㉡㑥㜴㈹㌸㤷愵攲〴㤷㠲搳㔷㉡㡥㜷㈹㌸㘳愵攲㌸㤷㠲㤳㔴㉡搶戹ㄴ㥣㤷㔲㜱慣㑢挱愹㈸ㄵ挷戸ㄴ㥣㝤㔲戱搶愵攰㠴㤳㡡愳㡢ㄵ扤晦ㅦ戲㤵晣戴</t>
  </si>
  <si>
    <t>㜸〱敤㝤㜷㥣摣搴搵昶摥㉤攳搵戸捣搸愶㌷ㄷ㙣㌰ㄸ捣昴〲戸慦㙤㡣㉢㙥㜴捣ㄴ㡤扤㜸㡢搹㕤ㅢ㥢㘶㐲㜱攸㄰㐸攸㉤搴㠴ㅥ㡡㈱搴㐰㘸㉦㌵〱㐳㐲〹㌱づ㈵㤴搰㐲㠰㄰㌰摦昳ㅣ改㙡㌴㌳㥡㕤っ㜹㝦ㅦ㝦扣攳㥤㙢摤㜳㥥㜳敥搱愳慢㉢改敡㡣㔴愳㙡㙡㙡扥挵㠷晦昳㔳捦㠵㙤收慥散散㌲㕢㐷㑤㙣㙦㘹㌱㜳㕤捤敤㙤㥤愳挶㜷㜴㘴㔶㑥㙦敥散慡〳挰户戰ㄹ晡捥㠶㠵㥤捤㐷㥡㡤ぢ㤷㥢ㅤ㥤〰㌵搴搴㌴㌶ㅡ戵搰㙦㘹㝦㠳扡㘲搰捡愸㘷〱㔴㡤攱㘳搱㡢㐵㈳ぢ㠳㠵㥦㐵㙦ㄶ㝤㔸昴㘵搱㡦㐵㠰㐵㤰㐵㝦ㄶ〳㔸っ㘴戱〹㡢㑤㔹㙣挶㘲㜳ㄶ㕢戰㘰晢挶㔶㉣戶㐶搱㘷ㅢㄴ昳㈶㑥㤸㤵㍤っ㙢㌳户慢扤挳摣㘵昰〲㉢收搱攱昰愸昰愸㔸㍣ㅣㄹㄵ摡㘵昰挴㘵㉤㕤换㍡捣搱㙤收戲慥㡥㑣换㉥㠳㘷㉦换戶㌴攷愶㤹㉢攷戵㉦㌱摢㐶㥢搹㔰㌴㥢㠹愵挲戱㜸扣㤰㑥愷晡㙣ぢ捦㌳㈷㑥㤸摤㘱ㄶ㍡晦㕢㍥户愳捦㔹ㄳ㈷㡣㥡㘹㜶晤户㝣づ㠲㑦戸㙣㙡㙦捤㌴户晤㤷㥣㌶㜰㥢挶㥢捣㕣㌳㌷扥㘹㜶㌴户㉤ㅡ㠵戰㑢㠸㐶㉤㌹㙡㝣㘷攷戲搶愵散㐷ㄳ捤㤶㤶㌹㘶㐱㌶㝡㙢㔳㘷搷散㑣㐷㙢㘷㥦㔶昲㘷㜶㤸㙤㌹戳戳㕦敢愴ㄵ㌹戳挵〶㜶㌶戶㉥挸㜴捣捣戴㥡昵㕣〸戴㕡摢㜰㙡摥㙣敢㙡敥㕡搹户㜵㝥愷㌹㈷搳戶挸㈴愴愱㜵捡戲收扣慡慦挷㕦㑤摤㡥㕥㤱挹㠶㐲㍣慤ㄳㄷ㘷㍡扡愴挶㑤ㄸ昶挲扡扡㡢慣㐵㐹㕣散㔲㠳换慣戸捤收㌶户㑥㌳㍢摡捣ㄶ㌶挲㉤㌹戲っ㈴〴㔹摢挱㘱㑡慦づ户㤲敡㙤敦㝣㕣ㄷ戶攲ㅢ㡣㘲捦㤹敤ㅤ慤攸㤰㌳捣㑣摢攸搰愸㘸㌴㥤㡥㈴㘳攱㐸㍡㤲挲㔲㉣戵换摣慥㝣㤳戹ㅣ慡㔰㈸ㅤづ㐵挳㔱㐰㈲愹㔸㌲ㄹ㡡㠷㡤㈱昰㘰っ愵慦敤㔱搴㑤㑣挴㡣㘱ㄴつ㐷愱敡㕦挱敥敦㙥㤴扢㘰敤挲㑣敤挲㙣敤挲㕣敤挲㝣敤㐲戳㜶㘱愱㜶攱愲摡㠵㡢㙢ㄷ㌶搷㉥㍣慣㜶攱ㄲ㘰昴愷戱㔷慦㕡晢昳摢㘳敢㝦㍥昷愳慢㈶摤昱攵昴敤敡户昹昵㜴挵㍤㕥〶㡣ㅤ戱㌰扡㜴㈵㐲戱㔸㌸㤵㡣㈶搳戱㜴㉣㤶〸㐷㘲ㄱ昷㕡㠴ㄳ摣挹㐲挹㔴㉣㤴㑥挷㤲改戸㌱〲㉥㡣㥤㔰昸㜶愶搷改改㤴㌱㤲愲㕤㔰㈸昵〲搶㠲㙢㌲愲㝦㉣㝣摤敦捦㥢㝣敢搷扤㌷慣捣㑦晡㑡㜱扣㤱㄰㐶㘱攱㠷昱戸ㅢ㥢ぢ愱昰㠵改戴〹㍣㐶㈸㡡愲㔰敡㘹㍢㠲ぢ㌷晢㌸㘲晥㜱挳㠴㤳㔷晤愷攵戹捦㕦㕢愲㌸搸㐹〴㜱㉣散㔱㑡㐲㌸㥣㐸㈴搳搸㘰昱㘸㍡ㄱ㡤㠶挲㉥づ㈲搸㠰㤰㘲㠳㐶挳㈹㙣搰戰㤱㘰㙢㐹ㄴ扥ㄴ㝤㑥㑡㈴㡣㌴㐵扢愳㔰敡㔱㍢㠰收㕢㉦㥣昷愷㙦捦㥤㜴㕦换晤晦摡昵搸搳扥㔰ㅣ㘸㈵㠰㍤戱昰挳㈸ㄸ捤收挶愰昰㡤愵搳㐹愰㘰ㅣ㐵攳㔱㈸昵㠰ㅤ挱搶㜷慦改昷捡㈵㤳愶㕣㜷捣挰ㄷㅥ㕣戴攷㔹㡡㍢扣㐴㌰ㄱぢ㍦戰ㅦ㌴戱扤㐹㈸㝣㤳改㜵㙦昴㠳㈹ㄴ敤㠵㐲愹扢散㄰㤶挴捥㥤扣敡挱晢㈶摦昰攱挳慦ㅣ昹捤㘶㔷㈹ㅥ㘳㈴㠴扤戱昰㠳戶挲㌴戶㌶ㅤ㠵㙦〶㝤㌶㘱㉢捣愴㘸ㄶち愵㙥戵〳㤸摡㝦昳㕤㕦㝡㜵昶㤴ㅢ㥦㔹㝡摦晡昹昱㡢ㅡ㜸㝣㡢㝡㡤〶攵〳捤㘴ㅣ愰㜲㤹捥㉥㝢っ攴搶晢敦づ㤱㍤㡦㤰㤳㍢㜲晦晢㈳㈴ㅡ昹慦㡣㤰挶㍥㘴㝦づち摦㕣ㄴ摢㑤㙦㙦㕢戴敢㍣戳愳㜵㌰づ㍣㘶搷攰㜹换㍡摡摡㜱㡥㌲㜸㑥〶挷㈰㘳ㅥ搱昳㔱㈸㜵扤扤慤戶㔹昷㔱㥦㤹扦捤捦扣晡愱㍢㝢户㘴㑦㝢㑣昵㠶㕡㍡换扥㔸昸㠱晤㜵㍦戶户㍦ち摦〱昴㍡ㄵ晤昵㐰㡡づ㐲愱搴㔵㍡㠴㌱攳ㅦ慢ㅦ扥㝥捡捤㕦㝣戵敤昸㙤㙦㍣㕦昱㈴㐸㐲㌸〴ぢ扢㤶㡥ㅡ搱愸㙢㤸昰ㄸ昰ㄷ搲晦愱㈸㝣ㄹㄴ㜵㔳戰㤷㘶㈹捡愱㔰敡ㄲ扢挹昴戴摡㍤㠳㘳〲㑤㘷㝤戲敥挱㈷㉦㍥昲㙣挵㔳㉥㘹搲挴挲て㕣敢〲摢㕢㠴挲户㤸㕥愷㘱慤㥢㈹㍡っ㠵㔲扦戰㐳搸散攴愶㔹扥攵慦敤昵攰挹扦昹昷㡡晤㥢㔲㡡㈷㝣ㄲ㐲ぢㄶ挶㤴慥㜵㈸ㅣづ㈵㤲愱㜰ㄴ〷㡢㜰㉣㥣㑣愵摤㉣㠴㔲愱㔸㈲㤴㡡㐶㈲改㜸㈴ㄱ挱㠱挵㘸㘵㠳㙤㈸㝣敤㜴㍢㌱㤱㌲㤶㔲㜴㌸ち愵捥戴㘳搸㍥昱昲㑦㘶㕣㜹换㡣攳㤷扦摥戲晢改㌷捣㔵㍣摦㤴ㄸ㍡戱戰㑢㘹っ攱敥〷攸㉥扡㕦㠶挲户㥣㑥愶㘳㘸㌸㠲愲ㄵ㈸㤴晡愹摤攲昸㜵㉦㥣㜱㑡㘰挹搴〷ㅥㄹ昱搴㤱㑤敦㥦愰㜸㜲㉢㉤ㅥ㠹㠵㡤㙢昱㈸扡㍦ㅡ㠵敦ㄸ㍡㤹㡡ㄶ㡦愵㘸ㄵち愵㡥戳㕢㙣㡢晥昱愳捦晦昶攲㕥昷㉥㘸敤昳晣〷㕦昴㔲㍣㤳㤶ㄶ㝦㠲㠵昲摥㔵㜲㈰慥㍣㥤㌸㥥晥㑦㐰攱㍢㤱㕥愶愲㜷㥤㐴搱㙡ㄴ㑡慤戴㥢㕣ㅢ㝤攷晡搹㥢晦㜶昲㜹昵敦扣摢㜵攲晡〹㡡攷敤搲攴挹㔸搸戸㤵㍣㠵敥㑦㐵攱㍢㡤㑥昶挲㑡㥥㑥搱ㄹ㈸㤴敡戰㕢㍣愹晦搲挵㉦㕥㍢㘰摣搹㑢て㍥㜴戹昹挷愹㡡ㄷ〹ㅣ㜵㡤戳㔸㥣㡤挲昷㌳ㄴ〳㈷㜵㜶㌵户㘶扡捣晣攰挹ㄳ㈷敦㌶ㄷ愷㠲愶㜱づ㈱攷愲㔰慡挵昶㌷晦㤲㤱㠳㠲㐷摦㌲晥搷㝦㘸ㅢ晦晢㐳㥦㌸㕡昱㝡㐳搶攰ㄷ㔸搸㐸搲捥愳晦昳㔱昸㉥愰㤷扤㐱摡㠵ㄴ㕤㠴㐲㈹搳㙥㜲㐱慢㍡戵昹攰ㄳ愶㥣愵ㄶㅦ晥挲㌶慢㜶㔲㥢ㄲ㡣慦敦ㄲㄴㅢ㐷摡愵戰㌰㉥愳敤攵㈸敡㈶㠳戴㉢㈸晡㈵ち愵づ戱㕢摣㘹敤愲㕤〶㥥昴㙥搳㥡㕦愶愶㥦扤摦㡣㥣攲愵㤴戴㜸ㄵㄶ㝥攸ㅥ㜸㌵ㅢ扣〶㠵敦㕡扡㙤挲ㅥ㜸ㅤ㐵扦㐲愱搴扥㜶っ㡤ㄷ㕦晥昶戹敦昷㥡㝥敦晡扡挷攷㥥㌱戰扦摡㥣㘰㝣㝤搷愳昸愱㌱摣〰ㅦ挶㡤昴㜶ㄳち㥣戲愴㡣㥢㈹扡〵㠵㔲戳敤ㄸ昶㌹㙣昷〹㕦㥥㜸捥捣㌳㉦㥦摣戰昸戰敢㙥㔱㕢㄰㡣慦敦㌷㈸捡㌷戶㝢ㄴ昰ㄸ㝦㙦㠳㠹㜱㍢㡤敦㐰㠱㘱㈰㘶摣㐹搱ㅡㄴ㑡㑤戵㥢㌴㜲慢慥㔹㍣敥愷攳㉦㑥摦敦扢散㡣捤搷㈸㕥戶㑡㤳㜷㘳攱㠷慥昶㙦搹攰㍤㈸㝣昷搲敤ㄴ慣昶㝤ㄴ摤㡦㐲愹〹㜶っ户㝦昳捣捥㈳㐶扥㍣攱晣挰㠶〵ㄷ㍦扣捦摦搵㔶〴攳敢㝢㄰挵て㡤攱㜷昰㘱㍣㐴㙦て愳㐰ㄷ㑣ㄹ扦愷攸ㄱㄴ㑡敤㘱挷㜰㐰敦㥡㜳㝡昵㝦㜷捡扤晦扣昹挰昴㕢ㄷ摦慡㜸搱㉥㌱㍣㠶㠵㡤敢昴㡦搳晤ㄳ㈸㝣晦㐳㈷搳搰改㥦愴攸㈹ㄴ㑡挵散ㄶ攷㜴慡㐳㝥晢慢挳愶摤戴㘲挸戵㝢敤㜲捡㜱㝤㥥㠱㝡ㅦ晢挲慢愹㈳㜳〴㉥㘵㡢㔷挹㤸ㅡ攰扦㥥愷〷㌰㍢㔰㠸ㄷ㤲㠵㜰㌸ㅦて㘵愲㤹㠶㈱㜰晢㕤慦㐳㜹っ攸㔳搸户戹㉤摦㝥㠴㕣㤸㙥㌳㈱搳㘹ㄶ捦挲㐶摡扡〹敤换摡昲㥤㕢㝢㉢攷㜶㘱㔸摢慡㕣㔷㜴㔲㘱㌶ㄷ㤷敤㘶愷戴户㕤戹搹㠲㑣换㌲㜳晣㡡㘶㑢扤㙤㤹ㅡㄷ敤敤搹敡摡挹ㅤ收攱㡥戶㈲愲昱㤸㔵㕡㉥扥㉢搶搲㔲㔹㜱つ㥥戸戸扤搳㙣㤳昰㐶戶捥㙥捥㉤㌱㍢收㥡㥣㤳㌲昳戲慡㥢㔲㘵捦ㅣ㡣㥣搵㠶ㄵ挵㕣㐰㝥愸㕢㕡㤸戴愲换㙣换㥢㜹挴扢搴散攸㕡㌹㉦㤳㙤㌱㌷㉢㠱㔸㙤㐲戱㘵㠹㜸㜲㝢㙥㔹攷挴昶戶慥㡥昶㤶㔲捤昸晣昲っ㘶㉢昲㌳摡昳㈶㈶ㅢ敡昹愹㔱㌵㜵㜵㑡搵散散㜵㡥㑦扦㥤愳㘴㐳戸㌶昱戶搸收㕢㤴㜶扢㔱㜳戰㜶㔸㡢ㄶ㤳㝤戲㜶㔸て捥挴㉦摤散㔴ㅤ攸㕡㈷㑥攰ㄱ㍤愲㍡㕡㘲㜴戶摣晦㉥戸戶㜶愰扤昶㤳㤶㘳㐶㘷慦㑣㕢扥挵散攸㜶晡㔱㌱㈲攳㔹ㄴつ㘱散捤㔵搹慢〷㐲慤㔰㉢ㅢ㡥㘸捥㜷㉤昶㉤㌶㥢ㄷ㉤收搹ㄹ愶㈸ㅢㅢ㐹㙤挵挷昸〳㐴挶ㅦ㔹㍣㡦挲敦慦昱扤㐰㤰捦㙦慣戵敡つ㥣㐳搹昸戹愲㕡㔸ㄹ㌲㌷㠵㠹挴捥㠶㔶㕣摦㜵搶搵㜹慤攵㕥㤹捥挵㕤散㥥摤㉢改敦㐵ㄶ㉦愱㘸ㄸ㠶愲挷愹㈸㥥搳搶㜳挶慤㙦㙢㤳㔹挸㘰㥥㔳昶㙥㤵㘹㘸戵愶捥㥡捣捥㥣挱㌹戶愹搸㔷㔶昸戰㠴㥤扦㑦㉢㝢扦戹愲慢㈹搳㤵改搵㡡搹㍡㙣㈵〳愰㤱㘲㘵㉤搱戲慦挸戴戵摦慥挱㐳㔰ㄶ㕤㕥㝡㡢挰昲㠴ㅤ〷晢㑢㑤㥤㕤㜶扦ㄲ㠸㥤㔷㡢扥昲㡥㕥㍡敢㠶挹挰晣ㄴ戳㙤摥捡愵㘶㈷攱㡤扥㙥愹㉣摦扤攸㙣㔶㉥㍢扦慢戹愵㜳ㄴ㈲㥤搲搱扥㙣改㝦搳て㝤ㄹ㝦㐲愱㍦つ㈳搰㡢扦晢㍡㠱慥㥡㕥换戹㙤ㄶ㉥慣㘹愴㌷㑡㡣敤㔹戰户挲搹户昸㑦㍥挶慢昸捦摦㥤慥㘱㌸㄰ㅢ㌳㐳搹〰㝣㥦㔶㌰㌴慦挳㤴㌹搷㐶愹㠰敤扥慤晢戶㜷㉣挹戶户㉦㘱㝦敡㈷戵捥挵愶搹挵㜹捣摥昶扣慤捣捦㉡㔵㔷㔷㌲摦攸㥡昰ㅣ〴晦扥扦愲攸㍢扥愵㘵戰昶搸改㕢〷㔱ㅤ㘶㔴㝤㙦㘰愱捦搴〹㌳〶㡦〸敦㌴㙡㐵㑢攷ち戵ㅤ搶㤸ㄳ㝦昷摥戰晣户慦㙥ㅡ㥤㝡摤㔵㡦㍤昱摢㠷㔶慤㔵摢摡㡡㡡㐹挹ㄱ昰㌱〴㕦攳㑤ㄴ㙡㙢挰㌸㤲㘰戹昴㘳扣㡤扡昱づ㡢扦愳挰㜸㈰っ㘳㌸㜸捦慡慡㥤昰㍦㠷〴攳㝤ㄶㅦ愰㔰㈳㔱㜰㠷㌴晥㠱㐲㝦搴〰昸攷㜶㤶㙤戵㌳挴㤵摢敡ㄳ㐸晤㐶㌷㍡戵ぢ㄰摣㕥〶昹㌱搶戱㈰ㅢ慡ㄱ㡥㍤〹攸㘵㉢㉡愶㐴㜷㠳㤹㄰昰ㄵ敤ㅢ〰昳㈶攰㙢戶昱つ㡢つ㈸㕣〴戰搳愱慡㐲㄰ぢ〱摣㡤㡤㕡ㄴ㉡〲㤱㄰㔰㠷㥡晥愸慦㌷戸〸〸㐳㕣㐹㐰㉦晡㌴扡搱愹㈸散扣〸昸ㄴ捥㍤〹昸挴㔶㔴捣挸㈶攰㘹〸愳〸㌲攴㡦〰昳㈶㘰〰搴挶㐰ㄶ㥢愰㜰ㄱ戰㤹㔵㔵㐹㌸ㄱ〲㌶㈷㘸ぢㄴ㉡つ㤱㄰戰㈵㙡晡愳摥㜶ㄳ㤰㠲戸㤲㠰㙤改搳攸㐶愷㜶㠷㥤ㄷ〱慦㔵㈳攰㔵㕢㔱㌱㈳㍣ㅡ㥥㠶㌰㡡ㅤㄸ昲换㔵〹ㄸ〱戵戱ㄳ㡢㥤㔱戸〸搸挵慡慡㌱㜰㈲〴散㑡搰㈸ㄴ㙡ㅣ㐴㐲挰㙥愸改㡦晡㠳㥢㠰戱㄰㔷ㄲ㄰愵㑦愳ㅢ㥤ㅡて㍢㉦〲ㅥ慢㐶挰愳戶愲㘲㐲扡〹㥥㠶㌰㡡㍤搱愸晡㝤㔵〲挶㐰㙤㡣㘵㌱づ㠵㡢㠰〹㔶㔵㑤㠲ㄳ㈱㘰㈲㐱㑤㈸搴ㄴ㠸㠴㠰㐹愸改㡦扡挷㑤挰㘴㠸㉢〹㤸㑡㥦㐶㌷㍡戵ㄷ散扣〸戸戵ㅡ〱户搸㡡㡡改昰㘹昰㌴㠴㔱捣㘱挸㌷㔵㈵㘰ㅥ搴挶㝣ㄶぢ㔰戸〸搸捦慡慡改㜰㈲〴散㑦搰〱㈸搴㑣㠸㠴㠰〳㔱搳ㅦ㜵戵㥢㠰ㄹ㄰㔷ㄲ戰㤰㍥㡤㙥㜴㙡ㄶ散扣〸戸愸ㅡ〱ㄷ摡㡡㡡改昸㝤攰愹㥢㙢戳㤲ㄹ㜰㑥晣㤴㕣㥢昵㈹㑣㙥㙥改㌲㍢攴昴㍢㔰挰㝦搶㕤㔰愹昷攵㈵㐷㐷㈶㘷摤㕦摣愴㌰ㄱ㔷ㅤ戸敤摡戵戲㜸ㅤ㔶㜱搵㘳㕤ㄴ晣摦戵摤㡦敥摡㑥慥散㑡慥敦扡戹㜶㐲愷㈹扢扡敢ㅥ散敡㐴扣慣昱㍣ㄳ㤳㉥㌵ち㥥㑢㍢ㄹ昱攵愷㡤㜲㙦搹挱扢㍢㈱搱愱敡搷㝣散散㤵㥤㤴㐶㔵慦慦㜸〹昵㝦㔷愷攵挹㌱搶搵改㘲㡥㠴捤㉣づ㘳戱㠴㐵ぢち㜵慥㍤捣㉥㐷㘵慦摡㥡㥡敢敡㙢㙡㕥挶晦戸㑢㐱㑣㍢㡢愵㈸㕣挳㙣〷慡扥㑥ㄴ〱㝤㕢㜰戰搵挵㜰晡㌵〷㤶㌲昴㜶搱㜰ㄹ㡡㍥昴㍣㜳㉦戳〵㌳ㅤ晦慤㠴㤴㠶㜹㘸愶晢㙢㌳昴㥦〱〰㙤搶㍡㜷㘵㕢㙥㜱㐷㝢ㅢ搲㠲㜸挹㌸㍥㠷㡣㡥㑥㤵昱戵㑥㙦㥦戸慣换搷扡㔷㌳晥敢搳㍡挷㕣㙡㘶扡㈶㘲㈶ぢ搷愳搳㜱慢㔳慥㌶愷收㔷晣晦扣ㅡ慤挱挶挰㌶〲㠱晡㠲㔴㤵敦扤搶㜵愱㑤敦愸愶㜶㘴〷㤹㤲ㄸ㐵摡㝤㍥捣㉣晣〸㉦㌷㙢㡣㈳㄰摤攵㥦㕣扦挷昰㑢㙦昹搶晥㝦ㄵ㑥晡攵㘳捣挵㑡㔷ㅥ㠹㡦㠴㠹扦㍢㥤㥡て㍢攷㐸散㕢㐵摡搰つ慣㑢㤲㔵搵㡥挶挷摡㡡㡡ㅢ慥晢挱摢㄰㐶㜲〲ㅣ愹愳敤晤〴㠲搲㡦㜱ㄲ搴挶㙡ㄶ㍦㐵攱摡㑦㑥戱慡㙡㝦ㄸ挸㍥㜱㉡㐱愷愱㔰〷㐲㈴愷㈳愷愳愶㍦慡ㄳ㙤㌸搷㘴〷㐰㕣㐹挲搹昴㘹㜴愳㔳〷挱捥㈱挱㜵㑤搶㕣㡤㠰挵㥡㠰昲摢扤ぢ攱㘹〸愳戸㤰㈱ㄷ慡ㄲ㜰㌱搴挶㈵㉣㉥㐵攱㈲攰㜲慢慡づ㠵ㄳ㈱攰ち㠲㝥㠹㐲㘵㈱ㄲ〲慥㐴㑤㝦搴挱㙥〲㌲㄰㔷ㄲ㜰㉤昰㝥愳ㅢ㥤捡挱捥㡢㠰戹搵〸㤸㘳㉢㉡㙥㍥ㄷ攰㘹〸愳戸〵㡤慡搹㔵〹昸つ搴挶㙤㉣㙥㐷攱㈲攰㑥慢慡ㄶ挱㠹㄰戰㠶愰扢㔰㈸摥㜹ㄶ〲敥㐶㑤㝦搴ㄴ㌷〱㡢㈱慥㈴攰㍥晡㌴扡搱愹挳㘰攷㐵挰攸㙡〴散㘹㉢㉡㙥㝤户挲搳㄰㐶昱㈸㐳摥扤㉡〱㡦㐳㙤㍣挱攲㝦㔰戸〸㜸捡慡慡㌶㌸ㄱ〲㥥㈶攸ㄹㄴ㙡㈹㐴㐲挰戳愸改㡦ち扢〹㘸㠷戸㤲㠰攷改搳攸㐶愷づ㠷㥤ㄷ〱㍢㔶㈳㘰〷㕢㔱㜱摦㥤搳戳㐳ㄸ挵慢っ㜹㔸㔵〲晥〲戵昱㍡㡢扦愲㜰ㄱ昰㠶㔵㔵换攰㐴〸㔸㑦搰摦㔰愸㈳㈰ㄲ〲摥㐴㑤㝦搴搶㙥〲㤶㐳㕣㐹挰摦改搳攸㐶愷㔶挰捥㡢㠰晥搵〸〸摡㡡㡡㌴㠰愳攰㘹〸愳昸㠴㈱昷慢㑡挰㍦愱㌶㍥㘳昱㉦ㄴ㉥〲扥戰慡敡㘸㌸ㄱ〲扥㈴攸摦㈸搴戱㄰〹〱㕦愱愶㍦慡挱㑤挰㌱㄰㔷ㄲ戰㠱㍥㡤㙥㜴㙡ㄵ散扣〸昸捦㌷㔵收㘵扥戲ㄵㄵ㔹〹挷挳搳㄰㐶搱慢ㄶ㈱㝦〹㤸昷扣っ㤳㡣つ㍦㡢摥㈸㕣〴昴戵慡敡〴㌸ㄹ㑡㐷晤〸ち愰㔰㈷愱㉡〴㐸㔲㌲㉡晣愸㡦搰㠶㜳ㄴ㌸ㄱ㤲㑡〲㌶愱㑦愳ㅢ㥤㕡つ㍢㉦〲摥慡㐶挰㥢戶愲㈲㐷㠲㠹づ㐲挰戶っ㜹㝤㔵〲〶㜱戵〶戳ㄸ挲攸㡡㔳㤳摢㕢㔵㜵㉡ㅣつ攵敡っ㈳㘸㌸ち㜵㍡慡㐲挰づ愸改㡦㝡搹㑤挰㘹㄰㔷ㄲ戰㌳昰㝥愳ㅢ㥤㍡〳㜶㕥〴㍣㔷㡤㠰㘷㙤㐵㐵捡挶㔹昰挴㉢㜳㈳捡戸㘳㉣攲㉣ㄲ㉣㤲㈸搴ㄳ㌶㈹㍣愹搹ㅢ㠲㙢敡昵㌹㜴㥡㤸摤㔹散㠱挲㐵捡㘸捡㜸づ㡤㜳收戳攱㝣㈸ㅢㄸ㑢攱㌸ㄴ敡ㅣ㔴㜹㡥㕢㘳㡣㐷戵敡㠹搲捦㠸愸㤸㘳㙦㠲㠹摦攸㐶愷捥㠵㕤㤱ㅣ㥥㈸㔹㈷㐹㜷㔶㈳攷づ㕢㔱㤱㝦㜲ㅥ㍣㐹敦㤸挱戰㙦戳㠹㠰戰昴㘳捣㠲摡㤸捤㘲ㅦ㐶㔷散ㅤ㜳慤慡㍡ㅦ〶㐳昱㌵收ㄱ㌴ㅦ㠵扡㄰㔵改ㅤぢ㔰搳ㅦ昵㙢戴攱散ㅥㄷ㐰㕣㐹挰〱挰晢㡤㙥㜴敡㈲搸ㄵ〹㔸㐷㉦㙦愰㔰㤷㔷㈳攰㌲㕢㔱㤱つ㜳㈹捣㠴㠰ㅣ㐳扥愴㉡〱㈶搴㐶㠱挵㈲㐶㔷㈴愰搹慡慡换攰㘸㈸〳㌹㡣愰㈵㈸搴ㄵ愸ち〱㉤愸改㡦㍡搷㑤挰攵㄰㔷ㄲ戰ㄴ㜸扦搱㡤㑥晤ㄲ㜶㕥〴㥣㔲㡤㠰㤳㙤㐵㐵㜲捥搵昰㈴〴慣㘴挸慢慢ㄲ㜰ㄴ搴挶搱㉣㡥㘱㜴㐵〲㔶㔹㔵㜵つㅣつ攵敡ㅣ㐷搰㑦㔰愸敢㔰ㄵ〲㡥㐷㑤㝦搴㌱㙥〲慥㠵戸㤲㠰搵挰晢㡤㙥㜴敡㔷戰昳㈲愰戳ㅡ〱ㅤ戶愲㈲㌳攸〶㜸ㄲ〲捥㘲挸㑢慢ㄲ昰㌳愸㡤㜳㔸㥣换攸㡡〴晣挲慡慡ㅢ攱㘸㈸㔷攷㍣㠲捥㐷愱㙥㐶㔵〸戸〰㌵晤㔱㡢摣〴摣〴㜱㈵〱㤷〰敦㌷扡搱愹㕢㘰攷㐵挰挱搵〸㌸挸㔶㔴愴㈵摤〶㑦㐲挰㌵っ昹㠰慡〴㕣〷戵昱㉢ㄶ扦㘶㜴㐵〲㙥戰慡敡㜶㌸ㅡ捡搵戹㤱愰㥢㔰㈸收㈸〹〱㌷愳愶㍦㙡ㅦ㌷〱㜷㐰㕣㐹挰㙤挰晢㡤㙥㜴㙡つ散扣〸㤸㔲㡤㠰挹戶愲㈲㐹㡡㜹㑤㐲挰扤っ戹愹㉡〱昷㐳㙤㍣挰攲㐱㐶㔷㈴攰㈱慢慡敥㠱愳愱㕣㥤㠷〹晡㍤ち挵〴㈹㈱攰ㄱ搴昴㐷敤攱㈶攰㕥㠸㉢〹㜸〲㜸扦搱㡤㑥摤て㍢㉦〲挲搵〸〸搹㡡㡡っ慤摦挱㤳㄰昰㐷㠶㍣慡㉡〱㉦㐰㙤慣㘵昱㈲愳㉢ㄲ昰㈷慢慡ㅥ㠲愳愱昸ㅡ㝦㈶㠸昳㔰敡昷愸ち〱慦愰愶㍦㙡戸㥢㠰㠷㈱慥㈴攰㜵攰晤㐶㌷㍡昵〸散扣〸搸扡ㅡ〱㕢搹㡡㡡昴戰挷攱㐹〸㜸〷㡤慡㉤慡ㄲ昰㉥搴挶㝢㉣摥㐷攱㈲攰ㅦ㔶㔵㍤〱㐷㐳戹㍡ㅦㄲ昴ㄱち昵㈴慡㐲挰挷愸改㡦ち戸〹㘰㘲㔹㈵〱㥦〱敦㌷扡搱愹愷㘰攷㐵㐰㐳㌵〲敡㙤㐵㜹戶㕡挳戳昰戴ㄱ㔹㐶扤ㄹ㜰㘱㐱戳㜹〴搳㈲晡ㄵ昰㥢愹㠹换㍡扢摡㈵㠷愳㙦愱愹㝤㘶㝢㔷㔳㜳攷搲㤶捣捡㠱〵㝢㘱摦挵㘶ㅢ㌲慣㍡㤰㘸㔵㈶㙢㕦扡搴捣ㅢ㠵戹敤换㍡㜲收搴愶ㅦ㐳〶ㄶ搶て㥢㑥㤲慦㙡ㄵ㍥摦㉦愹〸㉥ㄴ㝡〹㍥㌵つ㑣〵㉡捦つ㜱捤慥ㄷ㙦攴〴〱っㄴㄹ㥤搷摣搵㘲昶㉥㠸㕥㤶ㅢぢ㘰ㄱ㘹㙢昹㕥㠵㜹㡢㤱㌳搱搴户㌰愵愳㌹摦搲摣㘶㜲㘳攰收㄰㝦㠸㌶摤㕣㠴ㄴ戵搹敤㥤捤晣㤱㕣摦挲扣㡥㑣㕢攷㔲㘶摢攴㔶づ㈸愹挹㐴㘹㐳㘱㐲㜳㕢㈷㥡㤱慤挸攵㐰㘱敥攲昶㈳昰㝢捤㘵慤㙤㔳㌲㑢㍢㝦ㄴ㕢㐵㜱戳挸㐷㌶㡤慡㔵戵戵慡戱戶昱晢㙥ㅦ摦㌷搸挷〶㕡昹昸㠳搱㑦扢㍡㥡戳换㐸㤸戴ㄱ㐱㔹捦㐲戶㘱㑤挳ㅦ戱搴捤つㄲ摥㈶戱ㄳ〷㤹ㄴ挷㔸㑢㝥㘴攳㤹㥦攵晣〸㜶㕢挰㡤つ〸愷捦户㈸昶㥥㌲㝦㙡㌱㕤昴〷晤愲戴攱㜹㜸㉥㥦㜶㉥敦㜹㑥㜶摥愶〰昷戳扡㄰㘵散㔱搸㌳搱ㄳ㔸㉢敦㤶晥㠲㘰搸㐳晢ㄵㄷ㈷㈳挱慢㑦㘱㝡㈶㙢戶攰〶〳戲攲晢㔹ㄵ摥㉣挲㉦づ㍢㙤摤挴昶搶搶っ扢ㅣ扢敢摣㕣愶挵㙣㉣㡣㕦搶搵㍥愳戹捤㈸愰㤰㝥㘹㡢㌲㉢㈰捡慣㄰㔱㥦挲ㅣ收慢捡㌲㝤戵㉦捡㜴㌴㜷㉤㙥㙤捥㌵戲挲㥣搲ㅦ㐵㕦挵捥㕦て㌲昵㐷㡦㈵攵户㍤慣ㅢ〰搸摣愳㜰ㄳ㠶搴㜱昳愳㐷搷㉡ㅦ晥愹敦㤹捥㠸㠱㐷づ㈸㠶慡㐳㍥ㅦ㍣㐲㘰敦㍣ㅦ㝦慢ㄷ㜸攱㈸㠳㤳㕡㑢〰扥㐶㉤攰㕣攰户晥㐵ㄴ摤收扡昵〲挰㍦扤㍤㤳㥦㡣㕢搳敤ㅤ扤散㕦㐰㌷㘲搳㜲愸改〸㌲晢㜰㈲ㄲ㕡㤱㈸扢扣㌹㙦㜶㌴㔲㌰ㄷ户㜲敡㤹户攸戳戶㈱愶昹敢㙡ㅡㅡ㝡㌷㝡戵㌵㔵晢ㅡ㘶攷㜴戹㝦㐱㍥戵挲晦〷晢愴挶㜲㙤晤㝥慣㐸㡤〱挷昸㡤㌸搷改㈵㔴戹㍥㘵〰晥攲搸昰愱㘸㘰〶㕤昹戶㈹㑤〴㐴扡愰〱㔰扤晣㜶㤸㈹㡡㡤㐸攷㤳摣挶〶㔹㤱摥慥㥣㐴㥦㤵㡥搸愸㝦㤰散㤳㥦㠴攴晤搶昸捡ㅢ㔹摣ㅣ戵戵昵搸搴扥昲㥣㠱㡡㘶攱慣㜵慥㈹挹㡡㙡㍢㠴攰敢㠵㠸㝢㜳㘷㠱晦㠵晣昱㙤昹㈴㠲摦㙦挸て攴晤敡㔵攰昵㡡て挰戲摦捦慤㘶㤰ㅦ愳㌷ち昵㈶慡㍣晣㘳㔱ㅦ慣搴摢愸昱㠰㔵攳敢〳挸㜷ㅤ㈰搵㍢戰攰㈰㘹昴愵攳扦㘳㠹㘳㡦搳ㄷ〳㤰昶摣ㄷ摦愳〵扥㐶㤰㑥散㡡㝡ㅦぢ㝡㌵㕣ㅢ戸㍦㌰挶〰〲㍦昰〶っ㈴㘰ㄳ〲晥〱〰㌷戲㙦㔳搴ㅣ昲昸㥢㕦て昲㌶〷愶挶慦㍥㜱㌹㜵㤱户〵㥤㙥㐹愷㕦〱㔰㑥ㅥ㜳摣㠴㍣㠳㐷ㄷ昹㐴㔰扡㡥㈴敡ㅢ搴㠵愸慤改㘴〳㙡㈵㐴㙤ぢ㘹捦㐴㤱ㅣ㈱㙡㍢㍡㠱て昹戲㕦㜹㄰㌵〸ㄸ㘳㌰㠱捣愹昳〰っ㈱㘰㈸〱㜵〰〸㔱摢愳收㄰挵㥦㈶㝢㄰㌵ㅣㄸ㄰挵㔴㍢敤搴㐵搴づ㜴扡㈳㥤㌲㉤慥㥣愸〱㤰昵㐰搴㐰㐰㠴愸㥤攸㘴ㄳ搴㑡㠸ㅡ〹㘹捦㐴㙤〶㌳晣攱㜷摤㜴愲㠹摡ㅣ㑢㍡㘴㔷㡦摡ㄵㄸ㘳ㄴ㠱捣扤昳〰散㐶㐰㠸〰愶攳〹㔱㘱搴ㅣ愲昸ㄳ㙡て愲愲挰㠰㈸愶攴㘹愷㉥愲㘲㜴ㅡ愷㔳愶捦㤵ㄳ挵㥣戹ㅥ㠸摡〹㄰㈱㉡㐹㈷㑣慤㉢㈱㉡つ㘹捦㐴㌱〵て㝦㤸昲愴ㄳ㑤ㄴ昳昰㜴挸㉥愲昶〰挶搸㤳挰㔱摥㠰搱〴㡣㈱㠰㘹㝢㐲搴㔸搴㕣㐴㜹昶愸昱挰㠰愸愸换愹㡢愸〹㜴㍡㤱㑥㤹㘶㔷㑥ㄴ㜳敢㉣愲㌸㙥挹㈷㠲搲扤敢㡤〵㐴㠸㥡㐴㈷攳㔰㉢㈱㙡ち愴㍤ㄳ挵㔴㍤晣攱ㄷ攲㜴㠲〵昹㌲㕦捦㠳愸愹挰ㄸ㝢ㄳ挸㕣㍥て挰㌴〲愶ㄳ挰昴㍥㈱㙡〶㙡づ㔱晣㍤扡㐷㡦㥡〵っ㠸㥡敡㜲敡㈲㙡㌶㥤敥㐳愷㜳〰㈸㈷㙡ㅥ㘴㍤昴㈸㘶攸〹㔱㜳改㘴〱㙡㈵㐴捤㠷戴㘷愲㤸搲㠷㍦愴晡搱㠹㈶㡡㜹㝤ㅥ㍣散ぢ㡣戱ㅦ㠱捣昹昳〰散㑦挰〱〴㌰つ㔰㠸㍡㄰㌵㠷㈸晥㙥摥㠳愸㠳㠱〱㔱ぢ㕤㑥㕤㐴ㅤ㐲愷ぢ㔱㌴㌰挹愶㥢ㄳ㘵攴㈲戸㔲戱晡挱愷慦㌰扦慤戹ぢ攷戰㍣ㄴ㑦㙥敥挲搱戸㑦〱〵ㄶ㈵㘷㙡㉢㌹户㜵ㄹ㡤㜴慥㤹〷㔵慡㑡㉥愲户慢搴扢慦慡㠷㜹愸慤敢㙤搷㘵㜶㑦㈰戹敥昶㠸昱挷㜴㈱慥慣ㅣㅡ晢㕡㕣つ慦㥥㜱收攲㥤搷㔲㍦攰戲㕤晡㔰㡤㤱㘱户㔱昸㠷㤳愹㉣㤶㜹ㄵ摦摣㘳ㄷ㜱㈵攰㜱㤶挴捦㉢㜹㑢搶搷捥昰㥣摡搶㠹㜳㘱扦㕤挳㤵㑥㍦㝢㜱搶戲慥ㄲ㑤㘶挵㐰㕢㠳㥦㉥捣㙡挳昵㘹㉥搳㤱晦㤱㕣摣㘰摤慣㙢㜰戹㑥昹扥昳㈳昰㠲㡦敢㤲〴㌳㕥㌹㥢㙢㘶扡㙤㑣晥㘲〰㥥晡㤲㙥㈷慤戱㤱㌵㍥攰㐶戶㠲昵㐰ㅢ㤹慣㥡㙤㘲愶〹捦晢㘹㌱〷㡡㠱㔳㤵ㄳ㜹愳㌰㍥摢㠹㠹㡦㉥㕥搵摡㑢戲愳ㅢ㠵㌹㘶ぢ㥥昸戰摣挴㐵愸扤㌴㍢搷㠵㙣㕤挷〱㝦㐳昸攳搹㐲㘰愴摥摥㑡㑡戶㤳慦㥢昱慤㜴㈵戸て㝤捦慤㡡敤㔶㤰捦㠷㘳搵㐵ㄷ昲昳敢戱㌵㝡挱㥥づ㘳〶㘳㌷㜳㈹ㄸ㙢摤挹愶摣㤳〶敡ㅣ㘸㙢㠴㤳挱慢㡦㤶㜱挲愵㉦㈷挶㍡扡昰㐳㕢㍥收㈴挰㕤愷〵㔷愴㕤捤㤸㕢㘸㔹搹慦㌰戵㉤搷戲㉣㙦捡挴㠴ㅥ戳㘵㝥攲㐷戱扤敡㐱㠸扤㐷㜵挳㡢㑤捡㔴㍣㉢㑤晦昰昲晢捦㑥ㅡ㜹散㘹㌲搸挱㠷摦㈸搸晢ㅤ昳㑡㌷㍡戳搷㡦攸〷ㄴ昳搲攵〹㕡ㄸ摡㉡㐴ㅣ搳㤸㥥㌹㔱㈷〷换ㅥ攷㠲㑤㙦㥦摥捥搹㑤㤷㘸慦㘶㑢昴愳搸㑥㔸㑦㙢㌳昹㝣㤸㥥昹㝥㝢挸搵㑢㐷晢晦㜴搵㘷㘳㡦摡攴收㈹㙦㝣戵敢戸攰㘳〷㝤㜲晥挷敢挷㘲㉢㜰慥㔸戵㘱ぢ㔸㘷㘷㜳搹ㅣ㑦㥣㈲昸慦㤶〵づ㐳㠴㌰戱㔷捥捥ㄶ㘳慢㈹㘶昸㕡㘷㘷搶昶㌴づ㠳戴攷戳戳づ㤸攱て户慢改〴ぢ昲攵捣愵㍥昹戲ㅡ㠴ㄶ改挶㈸㡤㔶〲㤹ㄶ散〱㘸㈳愰ㅤ㐵〳ㄳ㈹捡〷㥡慡㠹慥㌰愸㘹㘸攵㤴㐸㘳㉢愷㠶戰㥢晡昰㈳㔱㈴昲㘲愲挲搷扢㤱㠹戰挶㔲愰㥥㜹晡改搱㡣㐷㌱㤳㔴户摦ㄷ〲㝢㑡攳㜰戶摦㠱㐲㌱攳戳晣㡣㤷㘹㥥㍤㕣ㅡ㌰〹㔴㌸攵ㄳ〹ㄵ戳㐱㉤㑥敤愹戴攵㤰昶捣改㈹㌰挳ㅦ㔲㘴改㠴攱昲换搴㔱ㅤ戲敢ㅡ㙡〵㌰挶㑡〲㤹㔶敡〱㌸㤲㠰愳〸㘰愶愹㥣昱ㅥ㡤㥡㜳挶换㐷晦㜸㥣昱ㅥぢっ捥㜸㤹㙤慡㥤づ愰挴㥡晢㔹㐵愷挷搱㈹㌳㐳换㠹㘲㍡㘸て㤷〶㑣ㄶㄵ愲㡥愷ㄳ㘶㡤㤶㄰㜵㈲愴㍤ㄳ㜵㌹捣昰㔷㘳㥣㐴㈷㈴㠹摦㉢㔰敡㤰㕤㐴慤〶挶昸㈹㠱扦昴〶㥣㑣挰㈹〴㌰㈳㔵㠸㍡ㄵ㌵㠷㈸㍥戰挸㠳愸搳㠱〱㔱捣㑡搵慤扡㠸㍡㠳㑥捦愴㔳㘶㤰㤶ㄳ挵戴搱ㅥ㝡搴㙤㠰〸㔱㘷搳挹敤愸㤵㄰㜵づ愴㍤ㄳ挵㉣㔴晣㈱敦㠰㑥㌴㔱㑣㐵搵㈱扢㠸晡㌹㌰挶㉦〸扣换ㅢ㜰ㅥ〱攷ㄳ挰捣㔵㈱敡〲搴ㅣ愲昸㔸㈵て愲㉥〲〶㐴㌱㝢㔵户敡㈲敡㘲㍡扤㠴㑥㤹㘹㕡㑥ㄴ搳㑢㝢攸㔱㑣㍥ㄵ愲㉥愳㤳晦㐱慤㠴愸㉢㈰敤㤹㈸㘶慢攲て㈹捡㜴愲㠹㘲捡慡づ搹㐵搴㤵挰ㄸ㔷ㄱ挸㜴㔶て挰搵〴㕣㐳挰戳〰〸㔱搷愲收㄰挵㘷㍦㜹㄰昵㉢㘰㐰搴昳㉥愷㉥愲㝥㑤愷搷搳㈹㌳㔲换㠹㘲ㅡ㙡て㐴㌱㐹㔵㠸扡㤱㑥晥㡡㕡〹㔱㌷㐳摡㌳㔱㙦挰っ㝦㐸㡣愶ㄳ㑤ㄴ㔳㕢㍤㜸戸ㄵㄸ攳㌷〴㌲敤搵〳㜰ㅢ〱户ㄳ挰㑣㔸㈱敡づ搴ㅣ愲昸挸㉡て愲搶〰〳愲㤸つ慢㥤扡㠸扡㡢㑥敦愶㔳㘶慥㤶ㄳ昵㑦挸㝡㈰敡㌳㐰㠴愸㝢攸㠴㔹慤㈵㐴摤〷㘹捦㐴㝤〱㌳晣攱ㄱ㌷㜴愲㠹㘲ち慣づ搹搵愳ㅥ〰挶㜸㤰㐰愶挷㝡〰㝥㐷挰㐳〴㌰㘳㔶㠸㝡ㄸ㌵㠷㈸㍥㘹换㠳愸㐷㠰〱㔱捣㥡搵㑥㕤㐴㍤㑡愷㡦搱㈹㌳㕣换㠹㘲㕡㙢て㐴昹〱ㄱ愲㥥愰ㄳ㘶扦㤶㄰昵㈴愴㍤ㄳ挵㉣㔹挴㠷愷攲搰㠹㈶㡡愹戲㍡㘴㉣攲昸〳㙤㡤昱㌴㑡攳ㄹ〲〳摥㠰㘷〹㜸㡥〰㘶搶ち㔱㝦㐰捤㐵㤴攷㘰晥㍣㌰㈰㙡ㄳ㤷㔳ㄷ㔱㉦搰改㕡㍡摤ㄶ㠰㜲愲〶㐱搶〳㔱㑣㡥ㄵ愲㕥愲㤳㈱愸㤵㄰昵㘷㐸㝢㈶㡡搹戴㐲搴换㜴愲㠹㘲㑡慤〷㔱慦〰㘳扣㑡攰㜰㙦挰㙢〴晣㠵〰㘶攰ち㔱慦愳收㄰挵挷㥡㜹昴愸㜵挰㠰愸㥤㕤㑥㕤㐴扤㐱愷敢改㤴ㄹ戳㥣ㄴ昳晤㡤戵㘱㜸扣〱つ敤㈹㤱户戰捣㌳搱ㄸ㐰㥣ㄶ搱㥦搲㡢昹户㙤ㄴ㔳㙥㜹㐱捦㜵敥改攲㔰㌱㌵㤷ㄷ㠸㜸㔶〲捣㘵つ攴ち攵㕤摢ㄹ戳㜶㜹㤵昲挱㍥㜷㙦㜷搲敤戹㜱㔶搳ㅦ慦晡昶㥢挳敦㕡戰攴ㅤ㑣昱㕡㈷挹㑣摦戵㌶敡捦〴〲㤳〸ㄶ摣攷搱㑣敥㤵㡤晡㍥㝣㉢㘶昹㕡ㅢㄵ㐹晥㙣晡ㅦ㈸㝡摥愸愳㘱㈶攱㝥㐸㈷㘸㐱扥扣ㄱ愹㌷㉡㥢户㝢晦㐷昴晢㌱㠱㑣ㄵ昶〰㝣㐲挰愷〴㡣〷㠰攷搲挶㍦㔱㜳㑥㝦㤹ㅦ慣捤㕣愷扦㥦搱散㕦㌴㘳㉥㙦㜹晦㥥〵㔹て晤㥢改扤㐲挵ㄷ㜴挲㍣摦㤲晥晤㙦㐸㝢愶㠲昹挰㐲挵㔷㜴愲愹㤸〷愹づㄹ㡢㥡㡡晦〰㘳㝣㑤㈰ㄳ㠶㍤〰摦㄰戰㠱〰收㄰㑢晦晥ㄶ㌵愷㝦昳㤹㜷ㅥ晤㕢㙥扣晢ㄵ昳㠸戵㔳㔷晦挶㑤㔷摣ㄹ㐶愱㤸昳㕢㑥㤴〹㔹て㐴㌱つ㔸㠸㙡愰ㄳ收〳㤷㄰搵ぢ搲㥥㠹㘲摥戰㄰搵㐸㈷㥡㈸㈶て敢㤰戱愸㠹攲㜳捥つ㍦㠱㑣㉣昶〰昴㈶愰て〱捣㌵ㄶ愲晡愲收㄰挵㐷昵㜹㄰ㄵ〰〶〳〱昳㡤戵㔳ㄷ㔱㐱㍡敤㑦愷捣つ㉥㈷㡡〹挱㍤㄰挵㜴㘱㈱㙡㈰㥤ㅣ㠳㕡〹㔱㥢㐲摡㌳㔱慢㘰㈶㐴㙤㐶㈷㥡㈸㈶ㄹ敢㤰戱愸㠹摡ㅣㄸ㘳ぢ〲㝦攲つ搸㤲㠰慤〸㘰㑥戲㄰戵㌵㙡づ㔱㝣㥥愰〷㔱摢〲〳愲㤸㤷慣㕢㜵ㄱ戵ㅤ㥤づ愲搳戳〰㈸㈷㡡㠹挳㍤㄰挵戴㘲㈱㙡〸㥤㌰扦戸㠴愸敤㈱敤㤹㈸收㈱ぢ㔱挳攸㐴ㄳ挵㘴㘴ㅤ㌲ㄶ㌵㔱挳㠱㌱㜶㈰㤰㠹捡ㅥ㠰ㅤ〹ㄸ㐱〰㜳㤷㠵愸㥤㔰㜳㠸攲㐳て㍤㠸ㅡ〹っ㠸㘲晥戲㜶敡㈲㙡ㄷ㍡摤㤵㑥慦〱愰㥣㈸㈶ㄸ昷㐰ㄴ搳㡦㠵愸摤攸㠴㜹挸㈵㐴㠵㈱敤㤹㈸收㉢ぢ㔱ㄱ㍡搱㐴㌱㘹㔹㠷㡣㐵㑤㔴ㄴㄸ㈳㐶㈰ㄳ㥡㍤〰㜱〲ㄲ〴㌰挷㔹㠸㑡愲收㄰挵㐷㌵㝡㄰㤵〶〶㐴㌱捦㔹㍢㜵ㄱ戵㍢㥤敥㐱愷捣㐹㉥㈷敡㝥挸㝡㈰㡡㘹捡㐲搴㘸㍡㜹㄰戵ㄲ愲挶㐲摡㌳㔱て挱㑣㠸ㅡ㐷㈷㥡㈸㈶㌷敢㤰戱愸㠹ㅡて㡣㌱㠱㐰㈶㍥㝢〰㈶ㄲ搰㐴〰㜳愱㠵愸㐹愸㌹㐴昱㜹㤲ㅥ㐴㑤〱〶㐴㌱ㅦ㕡㍢㜵ㄱ戵ㄷ㥤㑥愵㔳收㉥㤷ㄳ挵㠴攵ㅥ㠸㕡ぢ㠸㄰㌵㡤㑥㤸搷㕣㐲搴っ㐸㝢㈶㡡昹捦㐲搴㑣㍡搱㐴㌱〹㕡㠷㡣㐵㑤搴㉣㘰㡣搹〴㌲㐱摡〳戰て〱㜳〸㘰捥戴㄰㌵ㄷ㌵㠷㈸㍥昴搲㠳愸昹挰㠰㈸收㑤㙢愷㉥愲ㄶ搰改扥㜴捡ㅣ攷㜲愲㤸搸摣〳㔱㑣㝢ㄶ愲昶愷ㄳ收㍦㤷㄰㜵㈰愴㍤ㄳ挵㍣㘹㈱敡㈰㍡搱㐴㌱㔹㕡㠷㡣㐵㑤搴挱挰ㄸ㠷㄰挸㐴㙡て挰㐲〲づ㈵㠰戹搵㐲㔴〶㌵㠷㈸㍥慢搳㠳愸ㅣ㌰㈰敡㌳㤷㔳ㄷ㔱㜹㍡㌵改㤴搹㤸ㄲ㙣㠱㌵㍢搸〶㠵ㄳ㤰昲㐴戱㡡㈴㍥㘹愱挰㜴扥戹㕤㉢㕢㤰㐲挹㐵㈶㡥㔹㑢㥣攷挴つ㐰挸㤰捥搶摥㠱戹晦晡昲挷㘲㌸戶捦愰攱摥㥢㤴㍤搲㔱捣愸昹ㄶ㌱㌶㕣昸㥦捡挷ㄶ㍡昶っ扣昸㝣㌷摡昰攳㕢㡣㄰㌷㤹搱㥣敢㘸敦㙣㉦㜴つ㥥㡢昴攰挱㝣㐴㘶〱㤳晦攳ㅢ捥㠷㐷捦㌶戹㘲昵㙤㝣㌵挶㜲㍥㌲捥扦愴慤晤㠸㌶㠹愶愱㤳㑦ちㄵ扥㝡昵㘲㌳扣㈵㈰㥦敤㐱㕥戰ㄶ戴搱搸㌸っ㘵摦扡㘰ㅤ敡㠸扤挶户〴昵攱ㄳ㈷㑣㥣戳㌰㥥挸愴㘲㠵㐲㈶ㅢ攵晦昹㕣〶敦㙡挸㔲ㄸ捥㥡搱㜴㉥敡㙢㜱愰戹㔰扣㄰捤愷㤲㤱㜴㈶ㅥ换㥡㤹㙣㈲㙢收挲〵㌳㤹〹㘵戲改㐸㉥㔸㙦扢㌷㕡㘱㘳戴愱〸㌶㘸㔱㍢㐵㑢㈹昲㘹㤱㠳㙡㌰㈰晡慥〹㜹㜰㠱㥦挲慢㥣捡㉢戳扥㔷慦㡡扢搳ㄵ㠹㝣捥㐳〴㝤㍥收昱㌵㥣〱㥡换㙦㘹㝢ㅢ㤵㙥㐵ㅡ㈳捥ㅡ愳㡢慢戲っ㠵㍦挸㙢㙢〶攴㕢㡥㜲挰挴〹ぢ昱㜰㍢晤戸㍢昶㍣摦ㄱ㤰昷㠱㕣敥戸捣挱挳㐳㝤㉢㈰改て㐹改㉢㔰㝣㉢㈱敥〷戱㉢愱㌹搸摢昶㉥扦戳㌳㠶戲敤愳〱㌳㠶㘰㐹昵㠵㔲㌶晣戱㄰㜱㐱扥〱㑡昹晤〹搶㤲㕤ㄴ㡡ㅡ摦㜱㠰㔴敤㜷㙡ㄵ㘰散㝢愵㝤㈷愸ㅢ㍦ㅥ挶攸㍢晤㔱㤷扥㜳〲敡㔶摦㈹㘴㔳搱㔸㈲㤱㠸愶㑣扣昶㈳ㄹ换㈶愲㘶㉣㥡挸攱㥤ㅦ攱㑣挸㑣昸㑥㜴愰㤹㜸㉥㤵て攵搳㘹扣〹㈴ㄶづ㘵㔲昹㜸㈱ㄶ㉥ㄴ㐲㠹㘸㍡㤵㠸ㄷ㠲〳㙣昷挶㐹戰㌱㔶愳〸づ搴愲㥦㔲㜴㌲㐵㥢㘸㤱㠳㔲㥢㐳挴晥愳㤶㘱ㄵ戸㙤戱㕣㘳㥣㑥㤳㌳㔰昸㠳㕢㐰㠰㠵ㅡ摦㤹㈸扤戶搱㔹㤰㤷㙥愳戳㈱昱搸㐶㍦㠳戸㝣ㅢ㙤㘹㝢户戶搱㑥㙣晢攷㠰挹㙢㑥搴搶㡣㡢愲昳㈰㜲戶搱戶㤴昲摢㡣㘸昵㌶㌲㌸㌶㜰ㄸ㔰㡢㈰慤摣ㅣ摢改㜶㉥〲づ㥢㘳㄰敡戲㌹㉥㐶摤摡ㅣ戱愴ㄹ捥㠵攳愱㔰㈲㤵㡢挵昲昹㜴㈴㥢㑡㠶㘳㘶㉡㤱挹㠷攳攱愴敦ㄲ〷㥡挹㐴昳昹㐲㌶㔶挰㉢㤳㘲㜸搶㝥㌶㔳〸ㄷ㔲㤹〴㥥扣ㅦ㑥挴㈲搱攰㘰摢扤㜱㈹㙣㡣换㔰〴㠷㘸㔱㜱㔷ㅥ慡㐵〴〸㔴つ㠷㐸㌶挷挱敥捤㜱㌵昵搷愰昰〷㜷〰〰ぢ㌵〶㜷ㄹ㠳晢㠷挱㕤挲攰づ㄰㘴摡㈲晥户㝥㔹㉡敦㘸㌱㙥愴㜲㌷挸搴㑥㔰ち㥢㌷㐳攴戰㌹㤲㔲㝥昷昱㘴㜳㤶㈷㥢扢攸㜶㙥㠳㉢戰戹㉢敡挲收敤愸㕢㙣收攲搹㝣㈴㤱㡤攴㈳攱㝣㉣ㄱ㠹㘵愳㔱㌳㤹㠸㠷㔳㠵㐴㍡ㄴ〹㐷㝤㜷㌸㔰扣愲㈷㘹愶ち改㙣㉣㡣晥㥦㡢愴昱搶㠲ㄴ愸㐴㍤ㄶ挳扢㜱㠲愳㙣昷挶㥤戰㌱搶愰〸敥愶㐵㐵㌶㐳㕡攴愰㔴ㄴ㈲㘱㜳㤲㥢捤晢攸攵㝥ㄴ晥㘰っ〰㉣㜸戳挹摣㐶㔱扥㐱㐴㤲挵㈳㌴㑤㤰捤㈴㤴挲收㘳㄰㌹㙣愶㈹攵㌷敤挹㘶搲㤳捤摤㜵㍢㑦挲ㄵ搸摣〳㜵㘱昳㈹搴㉤㌶愳㐹㌳㡦昷㙤ㄵ㜲搱㝣㈶㤶㡦㤹㘰㌳㤵㑡ㄶ挰㙣㈶ㄶ挶㥢㜱㝣㑦㍢搰㑣㌴ㅡ捦㈵㌳攱〸㐶㡢㔸㈲㥦㐹挵戳ㄸ㔱昲㠵㕣ㄸ愶昱㜸㉡戸愷敤摥㜸〶㌶挶戳㈸㠲愳戵愸挸收ㄸ㉤㈲㐰愰㙡㍣㐴挲收慥㙥㌶搷㔲晦㈲ち㝦㜰〲〰㔸昰㘶㜳愲㔶ち㥢㘳〸㝢㡤愶扣㍦慡㈶㐱㈹㙣扥づ㤱挳㈶ㄳㅢ㠵捤㈱㙥㌶㡦㘳ㄳ摣搳〷㜹戲戹㤷㙥㘷㍤㜰㘰㜳㉡敡挲收摦㔰户搸っ攷捤㤴㔹㐸㈴㘳戹㐸㉣㔶挰愱㍡㘴愲慢ㄶ㔲㈰㌶ㄱ㑦挷㐲扥㌷ㅤ㘸㈲ㄴぢ㤹改㤸㘹㈶㘳㜱㡣搵攸扥昹㕣㈱㥡㡡愴搳㤹㐸っ㙦㉢ち敥㙤扢㌷摥㠲㡤昱㌶㡡攰㌴㉤㉡づ扣搳戵㠸〰㠱慡㔹㄰〹㥢㥢扡搹晣㠰晡㝦愰昰〷㘷〳㠰〵摣捤愳㡣愳慣挱㠱搵攰㌰ㅡ摣㐷㉢㠵捤㐹㠴㝤㐶㘵ㄳ㤶搴㕣㈸㠵捤捦㈱㜲搸㘴昶愳戰㘹戸搹㜴挶捤㕥㥥㙣㉥搰敤㝣〵㔷㘰㜳㕦搴㠵捤晦愰㙥戱㘹ㄶ搲戱㕣㌲㙤㠶㐲㘶㉥ㄶ捥ㄶ戲㠹㝣㈸㡥戳愰㜴㍥ㄷ㑦愴挲㜱摦搷づ㌴ㄶ〳换㠵㑣㍡㤲㐸㈶㌱戰㘶昰ㄲ戹㍣戸㑦收ㄲㄹ㌳㥢㑥㐶㠲晢搹敥㡤㙦㘰㘳㙣㐰ㄱ摣㕦㡢㡡㝤昳〰㉤㜲㔰敡㘰㠸㠴捤㙦扥㜲ㅤ挶敡ㅢ㈰㙤㐰攱てㅥ〲〰摣㜹昷捤㠵㕡㈹㙣昲㔹㡥㐶ㅦ㥡㑥挳㔲㐳〶捡昲ㄳㅥ搷㙦㤱㕣㌹㝣晣㤵㐲搰㤵㔸㈹愷㑥晤ぢ晢㉣换戴攰㌵㙤戳㤰摤搳㐵搱㡦㈱㈷愴摥捡戱敡昱慣㔱㔶攱挰㠳㜹昲㔶捥㐱改㐹㥦扤㙥昲戸改敦㤷㘱攲㙦昸ㄴ摢敥扢戵挲㑥㕤扣㐰搰愷㤶㝥㈳挰㙤㡤〹晥㉣戶㤹散〱㐱〸搸㕦昹㔵㌹㉤敤て愹晥㌴攴㈱晤敥改㑢昴㍡戰昸㠳ㅥ晥㜴㙢㘴ぢ㌲戹扥挳㉦攵〶愰㔵㔵昰㡡㐱㉤搶搲㑤㠸㐱ㄳ愸搷愸挳㈸攵昷㝤㄰愳捦㜴㝣㥢〱㔲晤㙣昴㕤㐰㉢㑦㝦㤶挰㡢昴晥㉤㘰㡣摤戸㠵晥昱〹戶敡㠵㌶扤搰㙥㉦〴㤶㘲㠱攷戴㍥㐱晥ㄷ㡢攰攱昰捣㔶捡〷戵づ㉤㥦㐳攵戶〸㔵㕥㙡愵扡㈰㤷慤㌹挸㘶㠷ㄵ戵㥣㔲㝥搷戹搸㌱㥣愳挳敢㥥㐴ㅣ〱〳㈱㘲㝢㡢㠸ㄵ愸换㜸㌶っ㜵㙢㍣㡢挷㔲㤱㝣㉣ㅤ㑦㘷㜲㍣晦㠸㘴㜱㠲ㄷ㑢攲挴㌰㕤挸挵㤳攱戴㙦戸〳捤攵㈲攱㐴㌲㤲っ愵搲戹㤸ㄹ〹攳攵㑢愹㜰㉥㤶㉥ㄴ搲〹扣㈵㌳ㄳ㕣㘹扢㌷㜶㠰㡤戱㈳㡡攰㤱㕡㔴㍣㍡ㅣ愵㐵づ㑡ㅤぢ㤱㡣㘷㙢戱ㅡ捥㘹昹慥昴㌲ち㠵㍦戸ち〰㔹ㄱ慦愳挳㜱㕡昹〶㠹攴挳攰㡣㌸㑤昹㝣㌹㜵㍣㤴挲㘶ㄲ㈲㘱㤲搲ㄳ㈹攵昷〹㌷㥢捥搱攱㌱㑦㌶㑦搲敤散〱㔷攸㔶慢㔱ㄷ㌶昷㐴摤㘶㌳㤹挹㠶愳昹㔰㌶ㄹ㑥挵攲昹㑣㌶㕦㌰㐳搹㔰㍡ㄶつㄷ搲愹㘴挸㌷摡㠱㘶戳搱㘴㈲ㄲ㡡㘷㤲㤱㑣㉣〲㌶㜱搱㤳㡤㠷㔲〹ㅣ㔴㈲㤱㐲㍥挸㘴ㅡ扡㌷挶挰挶ㄸ㡢㈲㜸戲ㄶㄵ㡦づ愷㘸ㄱ〱〲㔵愷㐳㈴㙣摥攷㘶㜳ㄲ昵㤳㔱昸㠳㘷〰㔰昵攸㜰愶㔶ち㥢㠷㌲㠰ㄹ㌴㕤㐸摥捥㠶㔲搸㥣〵㤱挳收㌹㤴昲㝢慢㥢㑤愷㙦摥散挹收戹扡㥤戹㜰〵㌶㝦㡥扡戰㌹て㜵㡢捤㌴㘶ㅡㄲ戱㙣搶挴ㄱ㌶㤶㌰㔳㘹㌳㥡挳㘹㘰㈱ㄴ挶愵㘱づ攷㠱昳ㅤ㘸っ戳ち〹㕣㐸㈶㔳戹㑣㉣ㅢ捥㠲散㤸ㄹ㡡攵㐲㔹扣㌸㉣㤲㑣〷㤹㜱㈳㙣㉥㠰㡤戱㉦㡡攰㜹㕡㔴散㥢攷㙢ㄱ〱〶愱敡㈲㠸㠴捤慢摤㙣ㅥ㑣晤㈱㈸晣挱㡢〱愸摡㌷㉦搱㑡㘱㜳ㄱ搹㌴㘹㡡㐹㥣ㅡ㜵ㄹ㤴挲收㈲㌶㐴〹扦㔷㔰捡敦〵㙥㌶㥤扥㜹㥥㈷㥢扦搴敤㉣㠱㉢戰㜹㈵敡挲㘶ぢ敡ㄶ㥢ㄹ㕣挰㠵㜱敥㠲㉢敢㘴㉣ㄹ捡攳㉤愲挹㌸㉥晤㜰㌲㤲㐸愵昳㐹㕦慢〳㡤㠴愲戱㑣㉡ㅤ㑤ㄷ㜰㜵㡥㑢ㄳ昶挸㌰㑣昲㠵㜴㌸㤶㡤㠴㠲㔷搹敥つ扥〰搸㘸㐷ㄱ扣㕡㡢㡡㝤昳ㅡ㐷㐴ㄴ愱敡㔷㄰〹㥢愷扢搹㕣㐶晤㜲ㄴ晥攰慦〱愸摡㌷慦搷㑡㘱戳㡤㙣ㅥ㐳搳㔶昲㜶㈳㤴挲收㉡㌶愴搹扣㤹㔲㝥㡦昳㘴昳㔸㑦㌶㙦搱敤㥣〰㔷㘰昳㔶搴㠵捤ㄳ㔱户搸っ愵昲㍣㉦㡥㐷昱扥㑥㜴㌳㌳㥤捥ㄶ㐲㔱㌳ㄱ挵愸㠹㔳攵㠴敦㈴〷㥡挲ぢ㍤㈳㜸慢㘷㉡㘵㘶㘲㤹㘸〱攳㘶㈸ㅥ捤ㄷ㈰㠹㈷㤳改㐴昰㌷戶㝢㘳㌵㙣㡣㥦愲〸摥愶㐵㐵㌶㙦搷㈲〲〴慡搶㐰㈴㙣㜶戹搹㍣㠳晡㌳㔱昸㠳㜷〱㔰㤵捤扢戵㔲搸㕣㐶㌶㝦㐱搳㉥㜲㜷て㤴挲收昹㄰㌹㙣摥㐷㈹扦㡢㍤搹㉣㜸戲㜹扦㙥攷㘲戸〲㥢て愰㉥㙣㕥㠲扡摥搳㔳㘴〷㉦慦つ㘷搱昳㜰攱㠱ぢ戸㘴㌴㤴㑦挴㘳搱㔰㌲攱扢搴㠱㠶搳㔰ㄵ㘲挹㝣㌶㡦㘳㔷㈸㤴捤㤸㌱扣晣㉦㠶搹㡣㕣㍣ㄵ捦〴ㅦ戴摤ㅢ㤷挱挶戸ㅣ㐵昰㜷㕡㔴㘴昳㈱㉤㈲㐰愰敡ㄱ㠸㠴捤㠳摣㙣㕥㐳晤戵㈸晣挱㐷〱愸捡收㘳㕡㈹㙣昲㘹㝣挶㑤㌴攵〳晥搴ㄳ㔰ち㥢户㐰攴戰昹㈴愵晣捥昶㘴㜳愶㈷㥢㑦改㜶㙥㠷㉢戰昹㌴敡挲收ㅤ愸摢㝢㝡㍣㥤㡦愷搱㌱愳㌸㍣攷戳挹㑣愴㤰㡢㠵㐲ㄱ挸戲搱㕣㈸攴扢搳㠱㥡㘶〸㍢㜶㈲ㄷ㑤㘳㜴㐸挴㔲愹㐸㈸ㄶ捦挴㤳昹㘴〲昳扣戱㜰昰ㄹ摢扤戱〶㌶挶㕤㈸㠲捦㙡㔱㤱捤攷戴挸㐱愹攷㈱ㄲ㌶㥢摣㙣摥㑦㉦て愰昰〷㕦〰愰㉡㥢㙢戵㔲搸㍣㠱㙣㍥㑡搳攳挹收㑢㔰ち㥢㡦㐳攴戰昹㘷㑡昹㑤㜹戲㤹昰㘴昳㘵ㄸ㐸㄰㑦挱ㄵ搸㝣〵㜵㘱昳㘹搴㙤㌶戳㘶㉣ㄶ〹㠵㌲㤸捥㠹㐵戲攱っ㈶ㄹ攲㜸㐳㜱㍥㡢㉢攲㐸㉥攳㝢挶㠱收攲戱㑣㉥㘲㠶愳搹ㄸ搸㌷㔳愹㜰㍥ㄲ捦愵㤳昹㐴㉡ㅡ挶㠴㐶昰㔵摢扤昱㉣㙣㡣攷㔰〴㕦搳愲㈲㥢㝦搱㈲〲〴慡搶㐱㈴㙣敥攲㘶昳㐵敡㕦㐲攱て扥〱㐰㔵㌶搷㙢愵戰㜹㉡搹晣ぢ㑤㑦㈱㥢㙦㐲㤹挱搷慦㠶挰㌷慦㑡㔰挱慦㝣搶搱㉦慥㉥摥㐲㔵搸㝥〳〲㜲挳慦㝡㕢㑢摤㔷ㄷ㡡搹㐰㜹㝣㡤扦〱慢摥昵挴扣慦愵㙦ㄱ〳㕦愸攳挷摦㤴昲扢ㄵ〲搰㘷晦挶㘶㠰挸散挷ㄶ㤰㔶㥥攸㝦〸〳㔹改㜷㠱挳搶晢㠸慥昰〹㝥慣ㄷ㍥搱ぢ㥦摡ぢ㠱㝦㘲攱㝦攷㐴晦㌳㜸㘶㉢攵㈷晡㑣昹ㄱ昹搹㔴㝥㠸㔰攵攵㤴敡ぢ〸㠵搸㡦㙤㈲㔸㔱晦愶㤴摦㠰㥢〸攷昰摦搷㤳㠸慦㘰㈰㐴㝣㘶ㄱ昱ㅦ搴愵ㅢ晦ぢ㜵慢ㅢ攷搲愹㘸㍣ㅡ㌲捤〸㑥㤴㐲㜹㑣攰愶㜳㌸昶ㄷ挲㌸㜰挵㈳㠵戰敦㜳〷㥡挹㐴攲ㄸ㔴㜱戶㠵搹㌷㕣〷㘴㌱㠵㤴㌵ぢ搱ㄸづ㘲㘶㍡ㄴて㝥㙤扢㌷扥㠰㡤昱㈵㡡攰㌷㕡㔴散挶ㅢ戴挸㐱㈹收晤㐸㌷慥挳㙡㌸㈷晡ㅢ攸攵㕢ㄴ晥㈰㔳㝦㘴㐵扣㈶㝣敢戴昲つㄲ㜹㍥ぢㅦ慥搷っ㍥㈳㔱㌵㐰㈹㙣㌶㐲㈴㑣㔲摡㡢㔲挴愱扥昸户慢㕢㌹㙣晥ぢ搲捡㙥搵愸摢改〳㔷攸㔶㑣敥ㄱ㌶晢愲㙥戱㠹攳㝣㌶ㅣ挹㘵捤〴㈶捤㌱㠳㥥㐹㠷㘲戸慤㤵㡦挶㤳戹㝣㌶㥢昰昵㜳愰昹ㄴ㘶㡡㜲㌸摦㑡㤹㌸慢ち挷㌲愱㔰慡㠰㙦㈸㔳挸攳㜲㉡ㅢ㘴摡㄰摤ㅢ〱搸ㄸ㐱ㄴ挱摥㕡㔴㘴戳㡦ㄶ㌹㈸ㄵ㠰㐸搸㝣ㅦ慢攱戰戹ㄹ扤㙣㡥挲ㅦっ〲㠰㍦敦㘹愰晥㕡㈹㙣㕥㐶搸㜶㌴扤㤴扣㐹㍥㄰㐵㠳㈱㜲搸摣ㄴ㈶挲收㕦㍤搹晣㡢㈷㥢㥢改㜶㠶挱ㄵ搸摣ㅣ㜵㘱㜳㌸敡㌶㥢攱㐴㈴㤱㠸攷㜱㑥ㅦ㡦㤹昱㕣〶㘳㉢摥㡦㙥㐶㐳㤱㜴㌸ㄵ㠹晢㜶㜰愰戱㐴㌴㔱㠸㐶ㄲ攸户㤸㕦挳搵㘷ㅡ敦捤づ昱㑤昲㤸㠵换㠵搲㐱收ㄶ〹㥢㍢挲挶ㄸ㠱㈲戸愵ㄶㄵ搹㘴㠲㔱㈹㑡㙤ぢ㤱戰昹㠲㥢捤㔱昴戲ㅢち㝦㜰㍢〰昰攷捤㈶㤳㡢㐴㈹㙣㕥㐳㔸㠲愶㔷㤳㑤㐹ㅡ愲㈸〵㤱挳收昶挰ぢ㥢㡦㝢戲昹愸㈷㥢挳㜴㍢㝢挲ㄵ搸ㅣ㡥扡戰㌹ㅡ㜵㡢捤㑣ち㜷㈲攲㤹㐸㈴ㄳ捡挵愲搹㜸扡㄰捦㤹㘹㕣戴挷㐳挹㙣㍡ㅥ昶㡤㜱愰攱㐲㉥ㅤ挷㔱㉤㠳㤹摦㔸扣㄰捦攲㤲㈹㘵收㐳㌱扥㝥㍥㥢挹〵㜷戰摤ㅢ㘳㘱㘳㡣㐳ㄱ摣㔱㡢㡡㙣㡥搰㈲〲〴慡㐶㐲㈴㙣摥敢㘶㜳㌲昵㔳㔰昸㠳扢〰㠰㍦㙦㌶㜷搵㑡㘱㤳捦㙤㌴㘶搲昴〶戲戹ㅢ㤴㈴搱㤸つ㤱挳㘶㤸㔲敥改户㜸戲㜹㤳㈷㥢捣㉦挲ㅦㅥ㡡ち㔷㘰㤳戹㐴挲收㝣搴㉤㌶㐳改㜸〶㌳攲戱㔰ㄴ戳戸攱〲㙦㤷㐵昲戸ㄸつ愳搳㈵㤳㌸搱㕦攰㐰戳攱㕣㌴ㄴ㌷搳戹ㅣ㑥〰攲昹〲敥㥢㤱摡㐲挶挴㔹㙣㈶㤹〹挶㙣昷挶扥戰㌱昶㐳ㄱ㡣㙢㔱㤱捤㠴ㄶ㌹㈸㤵㠶㐸搸扣捡捤收㈱昴戲㄰㠵㍦挸㜴㈴晣㜹戳挹㌴㈵㔱ち㥢户ㄳ㔶愰改㙤㔸㔲愳愱ㄱ㌶ㄷ㐳攴戰挹昴㈳㘱昳㝣㑦㌶㝦攱挹收㌸摤㑥ぢ㕣㠱㑤㈶ㅣ〹㥢慤愸㕢㙣愶ㄳ㈱散攸愱㑣〴㌷㙡㜰㉤㤴㑣攳昲㍥㙡收㜱㑢㌱㠴ㅢㄴ㈹搳搷收㐰愳㌸㔰㘱ㅡ〵戳收㈹㥣㙥攱㍣㍦㤷㐹㤸昱㙣㌶㠲㌱㌳ㄳ㐹㐴㠳㑣㘵㤲㝤戸ㅤ㌶挶㔲ㄴ挱㠹㡥〸ぢ㔶〶㐱㤳㈳搲㈸㌵㠵㑡㜶㤵搳摣㙣㉥愷晥〸ㄴ晥攰㕥〰攰捦㥢㑤收㌲㠹㔲搸攴ㄳ㈵㡤㘳㘹捡㠷㔴慡㘹搰〸㥢挷㐱攴戰㌹㠳㔲㌶戸捡㤳捤㘳㍣搹㥣愹摢㌹ㄱ慥挰收㉣搴㠵捤㤳㔰户搸㑣愱㘷㤹㜹㑣㈱挵㜰ㄹ㥡㌴戳搹㘴挲㉣㘴捤〸㉥愵ち㠹㝣㌲攳㕢敤㠲㘶㜱昷ㄶ㔷㔶㘶ㄶ㜷㠱㌲昹㔴㍣ㄱ㡢㈱ㄳ㈳㈵昷㠲㘲㤹攰㙣摢扤昱㔳搸ㄸ㈷愳〸敥愳㐵挵扥挹愴㈷攱摣㐱愹昹㄰〹㥢㥤㙥㌶捦愴㤷戳㔰昸㠳ぢ〰挰㥦㌷㥢㑣㜸ㄲ愵戰昹㄰㘱攷搱昴㜷㘴㜳㝦㘸㠴捤ぢ㈰㜲搸㘴㈲㤳戰戹挸㤳㑤搳㤳捤㠳㜴㍢㤷挰ㄵ搸㍣ㄸ㜵㘱昳㔲搴㉤㌶ㄳ戸ㅦㅢ捥愵昳ㄱ㕣捥挷戰ㄳ愷ㄳ㜹戰㤸㉡挴㜰ㄷ㌷㥣捥㐴㝤㤷㌹搰㕣〸〳㈷㉥㑣㐳㈹捣㥡愶ぢㄱ㥣㌱㐵ぢ攱㐸〶㌷ㅦ㜳搹㝣㉡ㄱ㍣挴㜶㙦㕣づㅢ攳ちㄴ㐱收㐲㔹摤ㄵぢ㔶摦㍣㔴㡢〸㄰愸捡㔱挹慥㜲愰㥢捤㙢愹扦づ㠵㍦㤸〷〰㝦摥㙣㥡㕡㈹㙣昲㔹㤷挶捤㌴㝤ㅣ㑢挱㠲㔶摥ち㔱摦扡〶收昹散㔱晤㜱つ慥攴㤲㤱昸㔵㜳挹晢㜴㈷攱晤戸㑣㌹慥愹挳㘳挲慣㠷㙢搵搷敥晥晤㝣昱愶ぢ㝦换捥㙦挳㉣慣昵て昰挳㍥㔲扣㔳㐲㡦㠳昰㌵㙥挳ち㌷戴㘲㜵㍤㝦㌵㙤㈵搷捣挵昳搱捣㔱ㄳ㈷㈴㐷㑤㕡㤱㌳㕢昸ぢ㜵愴攰挰戰㘶搳搶愹㥤㔸挴摢㜵收戵㡦㤷摦㑤㌳㕢愷扦捥搲ㄹ愹㕦昳㍡扣㈸搱て㈵搰㘶戳㍡ㅣ㍢扣㌶ㄵ㘹㔹㔰㡣攴㑢㘱㌷㉤搶㕣て㈷摢扡㈸挵戳㈸昰㐳㙣㌳慦㍤㜶攲㘱㕤昵戵㜵ㄵ慦愹㤱㝢㜴㑤敤慤㜸改搸㈸㍥㡤㡣摥昰ち攳愹㜹ㄲ戰戵挷愳搹㈶㌴㜷挹愳つ户㠱㕥ㄹ㑢㐰㡥敦づ慣慤㙦昴戰㠹挳ㄲ戱㠶㘹搸㄰攵扦㄰慥摡㐶㈹敤㙣㤱㝤挳㙦慣㠱㐳搵〶搷攴㕥ㄹ㉤㙣攴㙥慢㤱ㄹ㘸㐴㑤㐱㈳㙣〸晤ㅤ攸㝢㠸收㔰㐳ㄱㅤ愸愵㜶㠵晡㐰ㄷ㉡戸㐶愸〱捡晤昹㜸慣㕤ㅢ㘷晤摦㘸晦ㅦㅣㄷ㔸愶㉤づ㔶㐳捥ㄹ摦戰㙥㔵昹㜳摥㕢㥦换晥晤㤰㠷㕥ㅣ摢搲敦捥㌷㝥㝤昵昱㘳搵搱戰ㄸづ㍦攵敦摢㥣㠰㠸㕥挱扢㜳㉡㕥㌸㍡摥㔶㤴扦㜰㌴㜸㉣㍣攱て〳ㄹ攲敤㕢愷㤸ㄸ挵ㅤ㑥㡤㠵〵㝢戹㜴捣㠷戹捡㈷㐱㙣ㄱ㜴〲㤶㝣㡦㐰㠶慤㌰㝤㔸㍡愵昶〰㔰戳攱㌷ㅥ㈳㝡戵㠳㍥㤱攸㈷㉣昴っ愲㤳㌶摡愲昳㐹愲㌹戵慤ㅤ愸㤳敤㡡搰㜹㍡㉡ㅢ㐷攷ㄹ摡愲ㅡ㥤㑦愵慥㕤㜲捦攵搷㡥扤㜲㔸攸㡥昷㍡てㄸ慢㝥づぢ㉦㍡㈳〸搴㤳捥戰慤㈸㝦㝤㘹昰㍣㜸挲㕦㡤昱〷慣ㄵ攸㘴㘲㤳搰戹ㅢ㉣ㅣ㍡㥦攷㉡㕦ち㤵㐵㈷戳㥤㝣㙢㌵㐱攸㙦㈳㑢〸㝡㠹攸换ㅣ昴㈵㐴晦搹㐲㌷戱㜷敥㘸愳慤扥晣ち㌴㠱慢㠱搹㌸搲慥搱ㄶ搵㐸慢攸㠳㌷挲挲㡢戴愱㌶㌷ㄵ㝤㜰㠸慤㈸㝦攵㘹昰㘶㜸挲ㅦ㕥ㅣ㡢搸㐱ㅡ昳㤷㠴戴㐱戰㜰㐸㕢㑦ㅡ敥㠴捡㈲㡤㐹㑤扥㌷㉤ㅡ㈶つ㑢㈴搴搶㈵㌴扣㑤昴ㅡ〷㝤〷搱㝦户搰搸愵ㄳ㙡㜳ㅢ㙤昵挱昷愰〹摣〷捣挶㤱㜶扦戶愸㐶摡㤶㉢捥㥦㝤搳敢昷㡦晤㔵挳搰愶挵昹昳挷慡㐷㘰攱㐵摡〰㥢㥢ち搲晡摢㡡昲搷愴〶ㅦ㠳㈷晣攱ㄷ㘰㠸ㅤ愴㍤㠹㡡㤰ㄶ㠰㠵㐳摡愷愴攱ㄹ愸㉣搲㥥挲㤲敦㌳㠷㠶㤸敡㕤㐲挳攷㐴㍦敢愰㥦㈶晡㑢ぢつ㡡㘳慡㤷㡤戶㝡摡㔷搰〴搶〲戳㜱愴扤愸㉤慡㤱㔶搱搳㕥㠳㠵ㄷ㘹戵㌶㌷ㄵ愴㈹㕢㔱晥㙡搵攰敢昰㠴扦ㅡ愳〶㔹㈱㈰㡤搹㐸㐲摡户㕦扡㐸慢㠵㔲扤〵㤵㐵摡摦戰攴慢㠷っ愳㥤㡣㕦晦〱㤸㠳㤵搵㜷㝣㐴扦敤愰摦㈴扡搱㐲敦捤搱敥ぢㅢ㙤㤱挶〷㈷〴㍥〰㘶攳㐸晢㠷戶愸㐶㕡挵㤸昶ㄹ㉣扣㐸晢ㄴ攱㜸㡥㘹㥦搸㡡昲搷戱〶㍦㠷㈷晣㘱捡〷戱㠳㌴㈶ㅤ〹㘹ㅦ挱挲改㘹〳㐸挳㌷㔰㔹愴㌱ㄳ挹户㠹㐵〳㐶愹㠴㝡扦㠴㠶捤㠸摥攰愰扦㈶㝡ぢぢ㉤扢攷㍢㌶摡愲㜸㉢㘸〲㑣ㅢ摡㌸搲ㅡ戴㐵㌵搲㉡㜶㑦收ㄷつ攷慡晥㤵挵㍡ㄶ㍣㐳㔵敢㙤㙥㉡㝡摡ㅢ戶愲晣ㄵ慥㉡〰㑦㍣摤㌰〶㈳㜶慥〵扦㐱㈶扥㘰㔵㤱敤っ愹㌱ㄴ㐵摦摡愰㥥㤹㔶㤲㡡㐲慤㈳愱つ㤳㑦挴㘶ㄸ攱㜵㡡挹㈲㐲晦慢㘸摢愱㝦〷㈸搵戶㔰つ愷〳〹㝦ㄵ摡户挲㝦愹㕡昸㉦摡㡡昲㜷摥〵〷改㐶㜷戱ㅡ㘵㘲㠶㌴晡㠲扢搱㔱㙣㤴改ㄱ搶㌶㘷戶㠶㉦〴ㄹ㜶㤴愹散晡捦〱慣㡦敡㝥㈳㐲昴㡥づ㝡㌸搱㌱ぢ㉤扢搵㔳㌶摡摡收〹㘸〲扢〲㠳扦㡤㌸㤷ㅡ愵㉤慡㙤昳㡡ㅤ㈵づ㡢攱づ㘹敢戸㈴摢晣㌱㥢㥢㡡㙤晥愸慤搸愶散㍤㜹挱㈴㍣挹㤶摡ㄳ戱㘳㑢㌱晦㐲㐸晢㍤㉣㥣㉤㌵㠶㌴㡣㠱捡㈲㡤㐹ㄹ扥㜱㥡〶っ戲て㤶搰㌰㠱攸戱づ㝡㌴搱㑤ㄶ㝡ち㠷攴㝢㙤戴㌵扡㑣㠶㈶㌰〹ㄸ晣㙤〴㘹㑣户㄰㡢㙡愴つ㍡改㝤晣㐲摡㜵〲㍡〳昰攱ㅥ愴慤戱戹愹㈰敤㑥㕢㔱晥㙥扤攰㉣㜸ㄲ搲愶㈳㜶㤰挶㌴ぢ㈱敤㜶㔸㌸愴捤㈴つぢ愰戲㐸㘳敥㠵㙦戶㐵㠳昴㥤㕢㙣ㅡ慣扥㌳㠷攸㝤ㅤ昴㝣愲攷㔹攸㘹散㤷㌷搸㘸㡢戴〵搰〴づ〶〶㝦ㅢ㐱摡㈱摡愲ㅡ㘹ㄵ㍤捤㠴挵㜰て搲慥戵戹愹㈰敤ㅡ㕢㔱晥㍥扥攰㈲㜸ㄲ搲づ㐲散㈰㡤搹ㄴ㐲摡㔵戰㜰㐸㍢㠴㌴戴㐱㘵㤱挶ㄴぢ摦愱ㄶつㄸ㘴㔳敡㜲㥢〶㡢戴㉣搱敤づ扡㤵攸扣㠵挶㤵㔶㑡㕤㙣愳㉤搲ち搰〴㤶〱㠳扦㡤㈰㙤戹戶愸㐶摡搷㑢㜷㙦㤹㜱晤敡戱愹攱ㅤ挹搳づ摥㝢慣㍡〶ㄶ挳㍤㐸㍢捦收愶㠲戴㕦搸㡡昲㜷昸〵㔷挱㤳㤰搶㠲搸㐱ㅡ㤳㈶㠴戴㜳㘱攱㤰搶㐶ㅡ㤸攰㘰㤱挶㑣ち摦㔲㡢〶㌹㌲㥤㘵搳㘰㤱搶㐱㌴ㄳㅤ㉣昴㐹㐴换攳愶㜸㘱㠴愳摥㘹㌶摡㈲㙤㌹搰㠱㌳㠰挱摦㐶㤰㜶愶戶愸㐶摡㑥〷㥤昵昰扦㐶摣㔷㍣捤晣〵㉣㠶㝢㤰戶摡收愶㠲戴㤳㙣㐵昹㝢晦㠲攷挳㤳㤰㜶㌴㘲〷㘹捣㡤㄰搲㑥㠰㠵㐳摡戱愴攱㌲愸㉣ㅡ㤸㌰攱㍢づ㌲㌹㘳〲つ慢㙣ㅡ㉣搲㡥㈷晡㜲〷㝤㈹搱㈷㕡攸愹㈴敤㈸ㅢ㙤㤱戶ㅡ㥡挰㌵挰攰㙦㈳㐸㘳㉡㠴㔸㝣㘷搲㙥〲㝣戸〷㘹换㙤㙥㉡㐸㕢㘶㉢捡摦ㄵㄸ扣〵㥥㠴戴搳ㄱ㍢㐸㘳ち㠴㤰搶〹ぢ㠷戴㌳㐹挳ㅡ愸㉣搲㤸ㄷ攱㍢摢愱㈱愶摡㑢㘸㌸㠷攸扢ㅣ昴㥤㐴晦摣㐲愳㕦挶搴ㄲㅢ㙤㔱㝣ㅥ㌴㠱晢㠱挱摦㐶㤰昶㠰戶愸㐶㥡㍣㘸敥挸戵挵㤹㠸㐷㘱㌱摣㠳戴㠲捤㑤〵㘹愶慤㈸㝦扦㘰㤰㐹ㄲ㐲摡㈵㠸ㅤ愴㌱搳㐱㐸换挱挲㈱敤㌲搲昰㉣㔴ㄶ㘹㑣㝦昰㕤攱搰㤰㔰ぢ㑢㘸戸㤲攸攷ㅣ昴㌳㐴㕦㙤愱昷㘲㑦㍢搰㐶㕢㍤敤㕡㘸〲㉦〲㠳扦㡤㈰敤㈵㙤㔱㡤戴㡡摤昳㉦戰ㄸ敥㐱摡〲㥢㥢ち搲收摢㡡㡡㜷ㄲ慥㠳㈷㌹捤扣ㄱ戱㜳搳昳ㅢ㝣〳㔲愱昲㈶㐸㡤㥢㔱昴慤㔵㤲敡挰㐶㑢捥㉥摦搲搰㕢㠹慡㔳捣㔰㄰搶㘷愱㐹㠷昵摢愰㔴ㅦ㐲㌵摣㠹扡㜸㜶戹㜷戵愸愷摡㡡昲㤷〵〶㤹㐸㈰昱摤㙤㌵捡㙣〰㘹㜴㡡扢搱㝢搸攸ㄷ㔰㔹㥢晡㕦㔸昲摤〷ㄹ〶㤵扤搹攳㈷〲㕣㍣扢㝣㠰㘸摥攲户搰㥦ㄳ晤㍢ぢ㉤晢挷㔸ㅢ㙤敤ㅦて㐳ㄳ搸〰っ晥㌶㘲㔳㝦慢㉤慡㙤敡㡡晤挳㠷㡢攴攱づ㘹敢戸㈴㘷㤷扢摢摣㔴㙣敡戴慤㈸㝦挱㘰戰ㄱ㥥㠴戴㈷㄰㍢戶ㄴ㙦晡ぢ㘹㐹㔸㌸㕢敡㐹搲挰㕢敦ㄶつ捣〴昰㍤㙤搱㌰㤹㍤㍥㙡搳㘰昵昸㘷㠹づ㍡攸㝥㐴晦挱㐲换挱㙥㌷ㅢ㙤㤱昶㍣㌴㠱捤㠰搹㌸搲㜸㡦㕦㉣慡㤱㔶戱㝦㙣〷ぢ㉦搲㜶戶戹愹㈰㙤㈷㕢㔱晥㔲挲攰㘰㜸ㄲ搲晥㡣搸㐱ㅡ敦敤ぢ㘹㍢挲挲㈱敤ㄵ搲戰㈳㔴ㄶ㘹扣攱敦㝢捤愲〱搷慥㈹戵扤㑤㠳㐵摡敢㐴㡦㜰搰㍢㄰扤捥㐲㠳戴㤴ㅡ㘴愳㉤搲搶㐳ㄳㄸ〵捣挶㤱挶㕢昹摤㤲㔶㜱愲㤴㠰㠵ㄷ㘹㕢搹摣㔴㤰戶愵慤㘸扣昸昲户捦㝤扦搷昴㝢搷搷㍤㍥昷㡣㠱晤㠳㈹㜸ㄲ搲晥㡥搸㐱ㅡ㙦攱ぢ㘹㥢挳挲㈱敤㍤搲挰摢敤ㄶ㘹扣慦敦晢挰㐵挳挰ㄲㅡ㍥㈴㝡㥣㠳ㅥ㐳昴挷ㄶㅡ㔳㑢㈹ㄵ戰搱ㄶ挵㥦㐲ㄳ㤸っ捣挶㤱㌶㐵㕢㔴敢㘹ㄵ愴捤㠴㠵ㄷ㘹㝥㥢㥢ち搲っ㕢㔱晥昲挳攰㙣㜸ㄲ搲扥㐴散㈰㡤㜷敡㠵戴㕥戰㜰㐸晢㡡㌴昰㝥戹㐵ㅡ㙦摦晢扥戶㘸挰昹㘲㑣搵㤵搰戰㠱攸晤ㅣ昴〲愲㙢ㅡ㔱㜰㈲ち攸㙦扦㜰㑦㐴搵㐲ㄳ㌸〴㤸㡤㈳㡤㌷收挵愲ㅡ㘹㝦扡㡡㑦㤹㝤愱㜸捣㉦挰挲㡢戴慦㄰㡥攷搴搲扦㙤㐵昹ぢㄳ㠳㡢攱㐹㐸㙢㐴散㈰㡤㌷攴㠵戴㉦㘰攱㤰收㠷㔲昱收戹㐵ㅡ敦搲晢晡㔸㌴攰ㅡ㌸愵晥㘹搳㘰昵㥤㝥㐴㉦㜵搰㙤㐴〷㉤戴散㥥ㅦ搹㘸㙢昷ㅣ〰㑤㘰㌹㌰ㅢ㐷ㅡ敦扦㜷㑢㕡㐵㑦㍢ㄶㄶ㕥愴扤㘷㜳㔳搱搳摥戵ㄵ攵㉦㔹っㅥ〷㑦㐲摡ㄶ㠸ㅤ愴昱扥扢㤰昶づ㉣ㅣ搲戶㈲つ扣晢㙤㤱挶㥢昱扥㙤㉣ㅡ㜰㈰㐸愹扦搹㌴㔸愴㙤㐷昴挹づ㝡㌵搱㠳㉤戴㤰昶㔷ㅢ㙤㤱㌶ㄴ㥡挰㤹挰㙣ㅣ㘹扣捤扥㜱愴㥤〷ぢ㉦搲㕥戱戹愹㈰敤㘵㕢㔱晥㘲挶攰〵昰㈴愴㡤㐰散㈰㡤户搷㠵戴㍦挱挲㈱㙤㘷搲挰㕢攱ㄶ㘹扣攷敥摢挵愱㈱愱㕥㈸愱㘱ㄴ搱㔷㌸攸换㠸づ㔹攸㘹㍣搶㍥㘷愳㉤㡡㈳搰〴慥〵㘶攳㐸攳摤昴㙥㐹慢㌸㝡摥っぢ㉦搲㥥戴戹愹㈰敤㝦㙣㐵挵换ㅣ㙦㠵愷㥥㕥收挸㐷㝤㤸㥤昲㤶ち㍥㌷扦愱挰㥢捥扤ぢ㤶㤸昷捣攵晤〴㉤昲㘴㡦㍥㜸昷㕡挷ㄲ戳㘳㍡㕥㌱㠸㌷慥捤㙤㙥戵ㅦㄸ㠱㔷て昲戹捤晡敤㕥㠶搴㘸散㉢捣敡挰敢扥㝡ㄵ愶㜶攲〹晣昹挶搶搹㤹慥㉥戳愳敤挷昰㙢㑤㍣㙢愵㥥㥢ㄶ㈷摤㜵㜸㔹㔲慤攷㘳㑥昸晣ㄲ捦晢搳挲搸愸㈲ㅦ晡㈹散戵㝣㘵摢昷晢慤愶㉦㠵㉥愶摦戱㤵㜷扤㠴戰㕥㍤㡥㑤㙣㈵㤰ㅥ㔷昳慤挴㡣㕢摦挶敥散慣㝢愰愸挳㈳㍥攴㍡〲㠵摦搸ㄳㄲ㜹摣㡤ㄴ㌵つ㑣㑢㈸㕦㌹㍥㜸㘶㌲搷扥攱㠸收㝣搷㘲摦㘲戳㜹搱㘲晣㈲愳㜷㙦晤㘰ㄸ戶㔲扦〶愶摤摤搵攷㜸搲慢㜵㘱愶愳㈳戳戲戱㜵㘱㡢搹戶愸㙢㜱攳挲攵㐸㘲挰换ㄳ㜱昸㙢㙣㙣㌴挶㈰ㅥ㌶挵慦攲摤㜷㝡㌵挶摡㔲㕥晥愸摦㐱挲摥敡ㅢ〷愹㌷〵て㝡㔲㌰〱㜸摦㐴ㄴ愵ㄴ㌴㐱攲愲㐰昱〶㌸㘹搰ㅦ昵ㄸ㉡ㄲ挶㘴㈰㥤攰㜸㉦㕢愴㔳㙣愹〴昷〷㐸ㄹ㥣挱敤㔳慦敥昲っ㘴㙦戶挸㙤㔱摣づ搳㈹攲㘳㠷慣敤愰㜸摢戸㈴㠸㤷㜴㜳㌳㠱ㄴ㜶㘸捥㍢挰ㄲ挴㉣㕢㉡㥡㜵㤰扡㠲戸挵㌳㠸㌹㙣戱㌴㠸㜹㘵㐱昰㌶㙣㐹㄰㙦敢收ㄶ戸㥢攳ㅤ㔵〹㘲㕦㕢㉡㑣㝣㕣ㅡ挴㜵㥥㐱ㅣ㔰ㄹ挴㐱㘵㐱㝣㕡ㅥ挴攷扡戹㐳摣捤昱づ愵〴戱搰㤶㕡ㅣ愱㕢〹ㄳ散㉢昵敡㜲捦㈰戲㙣㤱晤愲戸㌹昲ㄴ戹㌶㐷㉤晣㤴㌰攱㠳㐰㥡㉢〰改㙣づ摥昱ㄳ改㈲㕢㉡㥡愰づ挲敡ㄳ攷㝢〶㜱ㄸ㕢㉣摤ㅣ㉤㘵㐱っ㈸て㘲㌳摤㕣㥢扢㌹摥㐱㤳㈰摡㙤㈹㌷㐷㜰㌰愴㜲㔰㕣㑡慦㠷戳攸㐰㠱㕦㔸㐰㈱㐷挷㌳㄰ㄷ㡦㡥㈳〰㙦挴愳㔳㠷㙡挵改戶㐲ㅥづ戳っ㐶㙡ㄸ㔴愴搵户ㅣ戵〰㜲㠶㤰昰摣搹㌵㜸㌹搳㠸㍡㙢搵㈹㝡つ摦㡦㙣㔹ㅣ㠱㔶〰㙢㜰㉡㐱㤱ㄵㄹ㝤㡥愴挸㐵昳づ昰㑢㥡攷㕥㜸捦戸㙦愲〷㡦㔷扢搸つㄹ搶昶㍢㐱㍢慥㜱て㙤挷搲㑢改昶㍢慥捣昱㈸摢㌱ㅢ收㐷㐵㈰㄰㤲㡥〷㤲昱挸㤶㑡㘸改〹戶㔴㝡昲㥥㍡〸㙢晢ㅤ攵ㄹ挴㙡戶㔸扡晤㑥㉥ぢ㘲㑣㜹㄰ㄳ㜴㜳愷扡㥢㥢慣愵愷搹㔲〹㙤扡づ挲㘲愲搳㌳㠸㌳搹㘲㈹ㄳ㘷㤷〵㌱戳㍣㠸㌹扡戹㜳摣㐱㉣搰搲㜳摤㐱ㅣ愴㠳戰㤸㔸攲ㄹ挴㜹㙣戱㤴㠹ぢ捡㠲㌸愴㍣㠸慣㙥敥㈲㜷㄰〵㉤扤搸ㅤ㐴㑢㘹㄰㌹捦㈰㉥慢っ攲㡡戲㈰㜸挸㈹搹愷㍢㜴㜳㔷扡㠳㔸慥愵㔷戹㠳㌸扡㌴㠸〳㍤㠳戸戶㌲㠸㕦㤵〵㜱㙣㜹㄰挷敢收慥㜷〷戱㕡㑢㙦㜰〷㜱㝡㘹㄰㜳㍤㠳戸戹㌲㠸㕢换㠲㌸戳㍣㠸㜳㜴㜳户戹㥢㍢㑦㑢㙦户愵戲㜷㕣㔲ㅡ挴㌴捦㈰搶㔴〶㜱㜷㔹㄰㤷㤵〷㜱愵㙥敥ㅥ㜷㜳搷㙡改扤戶㤴㝢㐷昰㐶㐸㘵㜴扢㡦㕥敦㘷昱〰ち扦攲慣愸㡣㙥攳ㄱ㤷㝢㜴扢㔹㉢挶搹ちㄹ摤ㅥ㠲㤱攲昴愸ㅣ㌴㌸扡搵慡搱㝡㡤㑡㐶戳㐷搸㐶改㘸昶ㄸ㐵慥搱散㌶昸㈹ㄹ捤㌸〵㉡㡥慤摤㈷愹ㅤ㤷㡣㘶㑦搲㑢改敥昳㜴㤹㘳捥㤶㤶昴摣〷㈰㤰搱散㔹㈰㥤搱散㘱㉤㝤捥㤶捡昶攲㤴愲㉢㠸摤㍣㠳㜸扥㌲㠸戵㘵㐱㜰昶戱㈴㠸㘷㜵㜳㉦戹㠳㜸㕥㑢晦攴づ㠲㔳㜴慥㈰㜶昴っ攲㤵捡㈰㕥㉢ぢ㠲戳㜹㈵㐱扣慥㥢㝢摤ㅤ挴㝡㉤晤慢㍢〸㑥㜹戹㠲ㄸ攴ㄹ挴晡捡㈰摥㉣ぢ㠲戳㘳㈵㐱㝣愸㥢㝢摢摤摣愷㕡晡㡥㉤㤵㜱㥤㔳㐸慥㈰㌶昷っ攲扤捡㈰㍥㈸ぢ㠲戳㑤㈵㐱㙣搰捤㝤攸㙥慥ㄶㄵ改㈹ㅦ搹㔲改ㄳ㥣㤲㜱〵ㄱ昰っ攲㔳㠰捡㍡收㘷ㄴ戹㝡扣ㅦ昵㤲㈰晡㐱㈰捤㝤㡥〵愷㘳づ搰搲㉦㙣愹〴戱〵㉡慥㈰㝡㜹〶昱ㄵ㐰㘵㐱㝣㑤㤱㉢㠸慤㔰㉦〹㘲㍢〸㈴㠸つ㔸㜰㠲ㄸ慡愵摦摡㔲〹㠲㔳〶慥㈰扥晤摣敢㕡慡搶愸〸愲㥥㈲㔷㄰㍢挳㑦㐹㄰愳㜴㜳㍥㈰㘵换换㘹㠸㤶昶戲愵搴㌴散づ改㜷扥㤰㘴搸摦昳㜹㌸㡤㘸㔴敤㠹挶攸挳㌰㔸㘳㔰昸〶挶搸搲㐶㕥戵〵㜸晤㐵㜱愳〴㍥〱㌵㠶㘸昸㘹挱换㈷戱敦敤戶㥦慣㉤挴㥥㤷㐸㐵晢扤㔱ㄳ晢㍥戴攰㤵㡦搸昷㜵摢捦㜴㕢〴㜸㜵㈳昶昴愶收㘸晢㝥戴攰㐵㡢搸〷摣昶ぢ摣ㄶ〱㕥㤸ㄴ摢㍦㐰摢〷㘹㜱㤰戶敦敦戶㍦挴㙤ㄱ攰㌵㐵戱晤慣戶ㅦ㐰ぢ㕥㉡㐸晢〳摤昶〵㙤㐱挶〲扣ㅣ㈸摡ㅦ愶敤㌷愱〵捦昲挵㝥㔳户㝤㥢摢㈲挰㌳㜹戱ㄷ晥㜹〶㉦挷戴昷搰㍢㜹㑣摢㔳㌶㡤㑦昱慣㕥ㄴ敦摡㡡搱愲㔰慡㐳㉢晥㙥㉢挶㐲㘱㙣㠹〶〳㍣㥦敦㠷㕡慦㍦攲ㅤ捦搷搵扦㕣晢㕥挳㤳㜵㘷搵㝤㔶㤳㐱㕢㕢攳㌷㉤ㄳ昱〳㔹戵〲㈸搹㘴㕢㌱挸㈳㔱㤳㤰户㜶㠵慣㡥搵㤸㙤㈸攵ㄹ戸㘰戶㜵㘱〲挷摢㔲慢㕢昱㉣扢戸㕡慢戵晤㜶戴攰挹戳搸て㜲摢㥦敡戶〸昰〴㔹散愵㕢㥣愹敤〷搳㠲攷扤㘲㍦挴㙤㝦㡥戶㤰捤挲㜳摢愲晤㜹摡㝥㈸㉤㉥搰昶摢扢敤㉦搲ㄶ㘲捦搳搲愲晤㘵摡㝥ㄸ㉤㜸戶㈹敤て㜷摢㕦愹㉤挴㥥㘷㤴㐵晢㙢戵晤づ戴攰㠹愲搸敦攸戶扦㕥㕢㠸㍤㑦〶㡢昶㌷㙢晢ㄱ戴攰㌹㥥搸敦攴戶扦捤㙤ㄱ攰㜹㥣搸搳㥢㕡愳敤㜷愶挵摤摡㝥愴摢晥ㅥ户㐵㠰愷㘰挵昶敦㐳㑤㝡摦摡戲㙥挹搳㌱㔱扣㔰搶㉤ㅦ搰㡡攷摤摤㜲㌷㌴ㄸ攰㠹㤸搳㉤慦㐱户晣㘵晤㕢戵愷搴㝤㈹摤㜲㑢㜴换㐹散㤶㍣〹㤳㙥ㄹ㘲㤰㡦愱㈶慢ㅣ㜶㠵慣㥥搴㤸〸愵㍣㤵ㄲ㑣搴㠵〹㍣㙢㑢慤㙥挹搳愵㈲㉤捦㙢晢ㄸ㉤㜸ㄶ㈴昶㜱户晤㑢摡㐲㐶㍢㥥改ㄴ敤㕦搱昶〹㕡扣愶敤㤳㙥晢搷戵㠵搸昳㈴愵㘸扦㕥摢愷㘸挱㜳て㘹㍦敤戶㝦摢㙤ㄱ攰昹㠵搸换㙥昱㥥戶摦㥤ㄶ㍣㙤㄰晢㍤摣昶ㅦ扡㉤〲㍣㌵㈸戶晦愹戶摦㤳ㄶ㍣攲㡢晤㘸户晤攷摡㐲攲攷㔱扤㘸晦㤵戶ㅦ㐳㡢慦戵晤㔸户晤〶㙤㈱昶㍣㈰ㄷ敤㜹戰㤵㙤㍣㡥ㄶ㍣捥㑡晢攳摤昶㍣愶㍡ㄶ〱ㅥ㑢愵㈶敢㉦〷㌹づ㜷ㄳ㈰搶㥦㈰て㜶㜲挱㌰ㄱぢ戸㐷㈰㠷㌲愲㜴挶〴㤱㐱ㅥ搲〴㌵挹㐲挹〱㡢愸ㄲ㕦㍣㜰〹㙡㡡㠵㤲挳㔲〵㡡㠷㈷㐱㑤戵㔰㜲昰愹㐰昱㈰㈴愸㘹ㄶ㑡づ㌱㐴㤵挴挵㐳㡤愰㘶㔸㈸㌹㤰㔴昸攲〱㐵㔰戳〴ㄵ攰㜸扦㉦㔰戵㉢㔴敥搰晣愱㠷㝥ㄹ愸ㅦ扣㔵晤㝥攳晡㕣戸敥挹昵攷慣㍤㘸昴㍢㕦㕦㜲挹摡㌷捦㜹晡敢晢戲愳ㅦ扦昲捡㐷昶扥晣改昵〳ち㔷搴慥昹㜲晡ㄵ㐷㠷㤷ㅣ㝤㜸㘱晥捥㔳㡥摥晦戰㝤挲戳晢㡦慣慢敢搵㙢挷㠱㑦㙣㌱㈲㜸摣攱㜷慢㠷㕥摥扣㑤挹挱愱㈲㔸ㅥ㈴㈴㡣㝤㈴っ㈵㠷㠷ちㄴてㄳ㠲㥡㙢愱攴㈰㔰戱㑡㍣ㄸ〸㙡扥㠵㤲愱扥挲ㄷ㠷㝣㐱敤㙢愱㘴㐰慦昰挵㠱㕤㔰晢㕢㈸ㄹ戶㉢㔰ㅣ扥〵㜵愰㠵㤲挱戹〲挵㐱㕡㔰〷㕢㈸ㄹ㠲㉢㔰ㅣ㡡〵戵搰㐲挹㐰㕢㠱攲㠰㉢愸㡣愰〲ㅣて晦㔷㌷㥢っ㥥っ愳愴㡦㜱㄰㤵㌰㜲ㄲ㠶㤲攱戳㈲㔸づ愳㠲㌲㉤㤴っ㤲ㄵ㈸づ㤶㠲㕡㘴愱㘴㈸慣㐰㜱㐸ㄴ㔴戳㠵㤲〱慦〲挵㠱㑦㔰㑢㉣㤴っ㙢ㄵ㈸づ㙦㠲㙡戵㔰㌲㜸㔵愰㌸㠸〹慡摤㐲挹㄰㔵㠱攲㔰㈵愸挳㉤㤴っ㐴ㄵ㈸づ㐸㠲敡ㄴ㔴㔰てㄱ㡡㈳㡣ㅣ晥㑥户㡦㜲ㄳ㘰摢㠸ㄷ㘲㜱㔰ㄱ挵㘹㘵ち㡥㈳愲㌸戵㑣挱愱㐳ㄴ愷㤴㈹㌸㕡㠸攲攴㌲〵〷〸㔱晣戴㑣挱㌱㐱ㄴ慢换ㄴ摣㑢㐵㜱㔲㤹㠲㍢愶㈸㑥㉣㔳㜰㕦ㄴ挵〹㘵ち敥㝥愲㌸扥㑣挱㍤㑥ㄴ㍦㈹㔳㜰㈷ㄳ挵㜱㘵ち敥㔷愲㔸㔵愶攰慥㈴㡡㘳换ㄴ摣㝢㐴㜱㑣㤹㠲晤㔹ㄴ㐷㤷㈹搸㠵㐵㜱㔴㤹㠲扤㔶ㄴ㐷㤶㈹搸㔱㐵戱戲㑣挱扥㈹㡡ㄵ㘵ち㜶㐷㔱ㅣ㔱愶㘰てㄴ挵昲㌲〵㍢㥤㈸㤶㤵㈹搸捦㐴搱㔵慡攸晤晦〰昳㜷愳愴</t>
  </si>
  <si>
    <t>㜸〱敤㝤㜷扣ㄴ攵昵晥㝤㉦昷㉥㜷㤶戲ぢ搸ㄵ〴〴㐵㔱摣㕥㔴㝡ㄳ愵㌷ㄳㄵ㜱换㉣㕣戹〵敦扤㈰搸㈰ㄶ散㈵ㅡ㍢㤶㔸㠸㕤㘳㈱挶ㅡ㡤敤㙢㑤㙣㠹挶㠲挴愸㔱愳挶搸㘲ㄴ㝦捦㜳㘶摥搹搹摤搹㝢㐵昳晤晣晣攳扢摣㍤捣㝢捥㜳捥㝢收㤹㜷晡搹㤹ㅡ㔵㔳㔳昳㉤㍥晣㥦㥦㍡㑥散㌰㘷㘵㝢㠷搹㍣㘲㝣㙢㔳㤳㤹敢㘸㙣㙤㘹ㅦ㌱戶慤㉤戳㜲㙡㘳㝢㐷㌷〰㝣ぢㅢ㘱㙦慦㕦搸摥㜸愴搹戰㜰戹搹搶づ㔰㝤㑤㑤㐳㠳㔱ぢ晢戶昶㌷愸ㅢ〶扤㡣㍡ち愰㙡っㅦ㐵㜷㡡〶ち㠳挲㑦搱㠳愲㈷㐵㉦㡡摥ㄴ〱㡡㈰㐵ㅦ㡡扥ㄴ晤㈸戶愰搸㤲㘲㉢㡡慤㈹戶愱㘰晦挶㜶ㄴ摢㐳昴摣〱㘲敥昸㜱㌳戲㠷㘱㙥收㜴戴戶㤹扢て㥣㙦攵㍣㌲ㅣㅥㄱㅥㄱ㡢㠷㈳㈳㐲扢てㅣ扦慣愹㘳㔹㥢㌹戲挵㕣搶搱㤶㘹摡㝤攰捣㘵搹愶挶摣晥收捡戹慤㑢捣㤶㤱㘶㌶ㄴ捤㘶㘲愹㜰㉣ㅥ㉦愴搳愹㥥晤ㄱ㜹晡昸㜱㌳摢捣㐲晢㝦㉢收〰挶㥣㌱㝥摣㠸改㘶挷㝦㉢收㡥㠸㠹㤰ㄳ㕡㥢㌳㡤㉤晦愵愰昵㕣愶昱〹㘶慥㤱ぢ摦㌴摢ㅡ㕢ㄶ㡤㐰摡㈵㐴愳㤵ㅣ㌱戶扤㝤㔹昳㔲㡥愳昱㘶㔳搳㙣戳㈰ぢ扤㜹㐲㝢挷捣㑣㕢㜳㝢捦㘶昲㘷戶㤹㉤㌹戳扤㜷昳挴ㄵ㌹戳挹〶戶㌷㌴捦捦戴㑤捦㌴㥢㜵㥣〸㌴㕢换㜰㑡摥㙣改㘸散㔸搹慢㜹㕥扢㌹㍢搳戲挸㈴愴扥㜹昲戲挶扣慡慢挳㕦㑤户㕤扣㌲㤳〵㠵㝣㥡挷㉦捥戴㜵㐸㡢㡢㌰散㠵㜵つㄷ㤹㡢㤲扣㌸愴〶㤶㜹㜱㤹捤㘹㙣摥摦㙣㙢㌱㥢搸〹㤷攴昰㌲㤰㄰㘴㉤〷㠷㈹㍤㍢㕣㑡慡㠷扤昲㜱㕥搸㡢㙦㈰挴敥搳㕢摢㥡㌱㈰愷㤹㤹㤶㤱愱ㄱ攱昰敥㜳㍡昲ㄳ捣攵㤸づ㐵㈲愹㔸㌴㥤〸愵挳搱㜰㉡ㅡ㡤㠶㡤㐱昰㌰〶搳㜷㈷㠸㙥晢㈶ㄲ挶㄰慡㠶㐲愸扡㔷戰扡扢㍢攱㉡㔷扢㌰㔳扢㌰㕢扢㌰㔷扢㌰㕦扢搰慣㕤㔸愸㕤戸愸㜶攱攲摡㠵㡤戵ぢて慢㕤戸〴ㄸ晤㘹攸摥扤搶晥㥣搸㘷改攲ㄷ搷昵ㅤ㜳昶搲〵㠷㉥㌷晦㌸㐵㜱つ㤷つ挴㉥㤸ㄸ㔹㥡㜴㈸ㄶぢ愷㤲搱㘴㍡㤶㡥挵ㄲ攱㐸㉣攲㥡㠹㔰㌸挱㤵㉡㤴㑣挵㐲改㜴㉣㤹㡥ㅢ挳㄰挲搸ㄵ挲户ㅢ愳㑥㑤愷㡣攱㔴敤づ愱搴昳㤸ぢ捥挹戰㍥戱昰慦㝥㝦晥愴㕢扦敥戱㘹㘵㝥攲㔷㡡摢ㄷ㐹㘱〴㈶昶㉥㑤㈱ㅣ㑥㈴㤲改㔰㌴ㅣ〷㘱搱㘸愸㜳ㅡ昷㘴㙦㈱〸㕦㤸㌱㈷㠰挶〸㔵㔱〸愵㥥戲ㄳ㤸搲㘷敢㍤㕥晡换捣挹㌷㍥扤昴摥㡤昳攲ㄷ㉢㙥摢㈴㠱㌸㈶㝥㔰〲〹昶㤶㠴昰愵ㄸ㜳㈲ㄲ㐸㔳戵ㄷ㠴㔲㡦搸〹㌴摥㝡搱摣㍦㝤㝢敥挴㝢㥢敥晢㙣㡦㘳㑦晢㐲㜱扢㉡〹散㠳㠹㝤㑡ㄹ㠸㐶搳改㐸㌲ㄶ㡥愴㈳㈹㑣挵㔲敥㘵㤰づ㠳ㅡ㡣㈰搸㘲挹㘴㈸ㅥ㌶㐶戲扢㔱㄰扥搱っ㍡㍥ㄱ㌳挶㔰㌵ㄶ㐲愹晢敤っ㝥㝢㙣摤㉦收㝣㜴搵挴㍢扥㥣㍡愰㙥㠷敢愶搶㜳晤㡥㝡つ晣昲㜵㙡ㄲ戶挵戹㑣㝢㠷扤扡㌳昳晦敥搶愰敢㡤挱愴戶摣晦晥挶〰㥤晣㔷㌶〶挶㜸戲㍦〱挲㌷ㄱ㘲挰搴搶㤶㐵㝢捣㌵摢㥡〷㘲ㅢ㙢㜶っ㥣扢慣慤愵ㄵ扢攳㠱戳㌳搸摣ㅡ㤳㠸㥥っ愱搴㕤昶戲摡㘱挳㐷㍤愷晦㌶㍦晤敡〷敦散搱㤴㍤敤㔱挵㝤慦㡣㤶㈹㤸搸扣敤捣㝥っ扦㍦㠴㙦㉡㠳㑣挵昸㥣㐶搵㜴〸愵㝥㙤昷㌸㜶挳昳㘷㥣ㄲ㔸㌲攵晥㠷㠷㍤㜹攴㠴昷㡦㔷摣搱㑢㡦㌳㌱戱㐷搹昸㉣搹㈸㔴づ挸㔹㡣㍦ㅢ挲㌷㠷㔱昶挳㠰㥣㑢搵㍣〸愵慥户扢㥣摦慣㑥㙤㕣㜰晣攴戳搴攲挳㥦摦㘱搵慥慡〷挱昸晡づ㠰昸㘱慢挴㑦㄰挱昸㈹㘳ㅤ〸㠱慤㐲捣㌸㠸慡㠳㈱㤴扡捡捥攰愲慤㍥㡥㤸㝦摣㌴敥攴㔵晦㘹㝡昶昳㔷㤷㈸ㅥ搳㐸〶㠷㘰㘲㔴改㑣㠷挲攱㔰㈲ㄹち㐷戱㔵っ挷挲挹㔴摡扤㔶㠶㔲愱㔸㈲㤴㡡㐶㈲改㜸㈴ㄱ挱ㄶ搴㔸挸づて㠵昰㘵㈰扡㑤㑥愴㡣㉣㔵㌹〸愵搶摡㌹摣晥捤搳扢つㅢ晥昲戸ぢ〲㥢收㕦昲搰慣㜷ㄵて愹㈴〷ㄳㄳ攵挴㐷摤㝤㔶ㄲ㕦㘰晣㐵㄰扥挵㡣㌲ㄹ戳摤㐸搵㘱㄰㑡㥤㘷㜷㤹摥扦㜶㥦攰愸挰㠴戳晥戹攱㠱㈷㉥㌹昲㙣挵〳㌸改戲〹ㄳ㥢㌷扡㥡ㄹ扥〵挲搷捡㈰㔳㌰扡㤶㔲㜵㌸㠴㔲㘷摡㍤戶㐴晦昸搱攷㝦㝤㜱摦㝢收㌷昷㝣敥㠳㉦扡㉢ㅥ㉤㑡㡦敤㤸昸愱㐴㜷戰挳㘵㄰扥攵っ㍢ㄱ㐴ㅦ㐱搵ち〸愵㑥戲㜳㤸㜵搸㕥攳扥㍣攱㥣改㘷㕥㍥愹㝥昱㘱扦扡㐵昱㘰㔵㜲㌸ㄲㄳ㍦㌴㠷愳搸攱搱㄰扥㘳ㄸ㜶ㄲ㜲㌸㤶慡㔵㄰㑡慤戶㜳㌸戰㐷捤㌹摤晢晣㝤昲㍤晦扡昹愰昴摦㉥戹㔵昱㔸㔹㜲昸ㄹ㈶㝥攰慥昸㌸昶㜷㍣㠴敦〴㐶㥤㠲㕤昱㠹㔴慤㠱㔰㙡愵㥤挲づ愳挶㍥㕡㌷㜴攳攴㥢扦昸慡晦搸晥㌷㕥愰㜸愴㉥㈹㥣㡣㠹ㅦ㤸挲㈹散敦㔴〸摦㘹㡣扡ㅦ㔲㌸㥤慡㌳㈰㤴㙡戳㔳㔸ㄲ㍢㜷搲慡〷敥㥤㜴挳㠷て扤㜲攴㌷㕢㕤愵㜸㥥挰扤㤱㜱ㄶ挵搹㄰扥㥦㐳昴㥢搸摥搱搸㥣改㌰昳〳㈷㡤㥦戴攷ㅣㅣつ㥡挶㌹㠴㥣ぢ愱㔴㤳ㅤ㙦摥摡攱㍢〶㡦扥㘵散㜵㝦㘸ㄹ晢晢㐳ㅦ㍦㕡昱㤴㐳㘶改㍣㑣晣挰㔹㍡㥦晤㕤〰攱扢㤰㔱昷挷㉣㕤㐴搵挵㄰㑡㤹㜶ち㕢㥤㍣㘱㠶㙦昹慢晢㍥㜰昲慦晦扤攲愷ㄳ㔲㙡㑢㠲昱昵慤㠵㈸㕦㡢摤㐷㌴㌸㈲㉣摦㥦㕦ちㄷ攳㌲㍡㕦づ㠱㉤㜶捣戸㠲慡㕦㐲㈸㜵㠸摤愵㤱㕢㜵捤攲㌱㈷㡤扤㈴㝤㥦敦戲㌳戶㕥慦㜸㝡㈵㕤㕥㠵㠹捤㕢㡢慦㘶昸㙢㈰㝣敢ㄸ㘴㝦慣挵扦愲敡㕡〸愵づ戰㝢㥣摤慥づ昹敤戵㠷敤㝦搳㡡㐱敢昶摤晤㤴搵㙡㙢㠲昱昵㕤て戱㜹㍤摥〰て攳㐶晡摥〴㠱昵㈵㘱摣㑣搵㉤㄰㑡捤戴㝢摣昵㠵㐵扢昷㍢昱敦ㄳ搶晦㌲㌵昵散㥦㑣换愹㙤〸挶搷昷㙢㠸ㅦ戶㡢戸つㄱ㡣摢ㄹ敢づ〸㙣㌵㘲挶㥤㔴慤㠷㔰㙡㡡㥤挱昶㜷慤敦晤捡摡㠹㤳㝦㜵㑣扦攷ㅦ㔸戴捦㔹㡡㘷慤㤲挱㕤㤸昸愱㕢㡤摦戲挳扢㈱㝣昷㌰散㜸㙣㌵敥愵敡㍥〸愵挶搹㌹散㤴㜸昹㘷搳慥扣㘵摡㜱换㕦㙦摡敢昴ㅢ收愸敤〸挶搷昷〰挴て捤攱㜷㠸㘱㍣挸㘸て㐱㘰㔷㤹㌲㝥㑦搵挳㄰㑡敤㙤攷搰㜰挹攵㙦㥦晢㝥昷愹昷㙣散昶搸㥣㌳晡昵㔱㍣㘷㤷ㅣㅥ挵㐴昹〰敦攲昸攰㌱挶㝦ㅣ挲昷㍦㡣㌲〵搴㍦㐱搵㤳㄰㑡挵散㉥㕦㠸扥㜳晤捣慤㝦㍢改晣扡㜷晥摥㜱挲挶㜱㍤㥦㠶㜹㤶㝤攲㌵愱㉤㜳〴㑥㘵㡢㘷挹戸㌴挰㝦㕤㕦ㅥ挰搵㠱㐲扣㤰㉣㠴挳昹㜸㈸ㄳ捤搴て㐲搸敦㝡ㅥ捡㝤㐶捦挲〱㡤㉤昹搶㈳攴挴㜴㠷㜱㤹㜶戳㜸㘸㍡摣戶㡤㙢㕤搶㤲㙦摦摥摢㌸愷〳摢戴敤捡㙤挵㈰ㄵ㙥㜳㜰摡㙥戶㑢㝦〳捡摤收㘷㥡㤶㤹㘳㔷㌴㕡收晥㘵㘶㥣戴户㘶慢㕢㈷戵㤹㠷㍢搶㡡㡣挶攲慡搲㜲㠹㕤㌱㤷㤶挹捡㙢攰昸挵慤敤㘶㡢愴㌷扣㜹㘶㘳㙥㠹搹㌶挷攴㌵㈹㌳㉦戳扡㈵㑤昶㤵㠳攱㌳㕡㌰愳戸ㄶ㤰ㅦ散搶ㄶ㈶慥攸㌰㕢昲㘶ㅥ昹㉥㌵摢㍡㔶捥捤㘴㥢捣慤㑡㈰㔶㥦㌰㙣㕢愲㥥搴㥡㕢搶㍥扥戵愵愳慤戵愹搴㌲㌶扦㍣㠳慢ㄵ昹㘹慤㜹ㄳㄷㅢ敡昸愹㔱㌵摤扡㈹㔵戳㥢搷㠹て攳戶㡦㤰〵攱㕡挴晤戱捣户㈹ㅤ㜶㈳㘶㘳敥㌰ㄷ㑤㈶挷㘴敤㤰㉥㠲㐹㕣㠶搹戵㍡搰㌵㑦扣㠰㐷昴戰敡㘸挹搱㔹㜲晦扢攰摡摡㝥昶摣㑦㕣㡥㉢㍡晢㘶㕡昲㑤㘶㕢愷㤷ㅦㄵ㌳㌲㥥㠱愸て㘳㙤慥捡㕥ㅤ㄰㙡㠵㕡㔹㝦㐴㘳扥㘳戱㙦戱搹戸㘸㌱㡦收㜰㠹戲愱㠱搴㔶㝣㡣㍦㐰㘵晣㤱攲㌹〸扦扦挶昷㍣㐱㍥扦昱㠲搵慥攷㌵㤵捤扦㔶㔴ぢ㉦㐳慥㑤攱㐲㘲㝢㝤㌳㑥㝡摢扢㜵昳㥡换㝤㌳敤㡢㍢㌸㍣㍢㌷㌲摥㡢ㄴ㉦㐱搴て㠱攸昲㔲ㄴ㡦㡡敢㜸挵慤㔷昳〴戳㤰挱㜵㑥㔹扢㔵愶扥搹扡㜴㌶挱㙣捦ㄹ扣挶㌶〵敢捡ちㅦ愶戰昲昷㙣收攸㌷㔷㜴㑣挸㜴㘴扡㌷攳㙡ㅤ㤶㤲〱搰㜰昱戲愶攸搹㑢㜴摡摢㙦户㄰㈱㈸㤳慥㈸㍤㐴㘱㐵挲㡡㠳昵愵愶㥢㉤㍢㥦〹攴捥㔳㘸㕦昹㐰㉦扤敡㠶㡢㠱昹挹㘶换摣㤵㑢捤㜶挲ㅢ㝣㥤㔲㔹扥㝡㌱搸㡣㕣㜶㕥㐷㘳㔳晢〸㘴㍡戹慤㜵搹搲晦㘶ㅣ挶㌲晥〴愱㍦昵挳㌰㡡扦晢㍣㠱慥㥡敥换戹㙣ㄶ㉥慣㘹㘰㌴㙡㡣㥤㈸㌸㕡ㄱ散㕢晣㈷ㅦ攳㉦昸捦摦㤹慤㝥㈸㄰㥢㜳㠵戲ㅥ昸㥥捤㘰㘸㙥㥢㈹搷㕣ㅢ愴〱戶㝢㌵ㅦ搰摡戶㈴摢摡扡㠴攳愹户戴摡ㄷ㥢㘶〷慦㘳昶戰慦摢捡昵㔹愵扡㜵㉢戹晥攸扡攰戹㈳攲晢摥㠰攸㌵戶愹㘹愰㡥搸敥摢〰㔵㌷㕣㔱昵扤㠹㠹㥥㔳挶㑤ㅢ㌸㉣扣敢㠸ㄵ㑤敤㉢搴〰捣㌱㉦〴㝥㘹㍥㜶攴㘳〷晣㜹敡扡攷戶㤹搳㤰㜹昱㜸搵摦㌶㔴㕣愴ㅣ㠶ㄸ㠳昰㌵摥㠲㔰摢〳挶㉤〹愶㑢㍦挶摢㘸ㅢ敦㔰扣ぢ㠱敤㠱㌰㡣捤挱㝢㔶㔳敤㡡晦戹㐹㌰摥愷昸〰㐲つ㠷攰ち㘹晣〳㐲㝦㔴㕦挴攷㜲㤶㘵戵ㅢ搴㤵换敡㥦搰晡㡤㑥㙣㙡㜷㈰戸扣っ昲㘳㙣愰㈰ㅢ慡〱㠱㍤〹攸㙥ㅢ㉡㉥㤱敥〹㌷㈱攰㉢晡搷〳收㑤挰搷散攳ㅢ㡡㑤㄰㉥〲㌸攸搰㔴㈱愸㠵〰慥挶㐶㉤㠴㡡㐰㈵〴㜴㐳㑢㝦搴搷㥢㕣〴㠴愱慥㈴愰㍢㘳ㅡ㥤搸㔴ㄴ㝥㕥〴㝣㠲攰㥥〴晣搳㌶㔴㕣愲㑤㈰搲㈰㘶ㄱ㘴捡ㅦ〱收㑤㐰㕦㤸㡤㝥ㄴ㕢㐰戸〸搸捡㙡慡㈴㠲〸〱㕢ㄳ戴つ㠴㑡㐳㈵〴㙣㡢㤶晥愸户摤〴愴愰慥㈴愰㍦㘳ㅡ㥤搸搴㕥昰昳㈲攰搵㙡〴晣挵㌶㔴㕣㈲ㅥ㠹㐸㠳㤸挵捥㑣昹攵慡〴っ㠳搹搸㤵㘲㌷〸ㄷ〱扢㕢㑤㌵ち㐱㠴㠰㍤〸ㅡ〱愱挶㐰㈵〴散㠹㤶晥愸㍦戸〹ㄸつ㜵㈵〱㔱挶㌴㍡戱愹戱昰昳㈲攰搱㙡〴㍣㘲ㅢ㉡慥㔰㡦㐷愴㑥㡥捣㑢㉥ち昳㥣扦攴挸扣㘷㘱㔲㘳㔳㠷搹㈶〷㕦㠱〲晥戳敥㠱㐹扢ㄷて㌸摢㌲㌹敢敥搲ㄶ㠵昱㌸收挴㑤户㡥㤵挵愳昰㡡㘳㕥敢㤰昰晦㡥散㝦㜴㐷昶㜲㕣㕦㜲㜴摦挹㤱㌳〶㑤搹戱㝤攷㘰搷㈰攲㐱慤攷㝥㔸㠶搴〸㐴㉥ㅤ㘴挴㤷ㅦ㌴挸㥤㐵〷敦ㅥ㠴㐴㠷慡ㅦ昱㜳戰㔷づ㔲㍡㔵㍤扡晥扦㜳ㄳ慦搲〸敢摣㘴ㅦ㙣挶㡣㤱ㄴ愳㈸㐶㔳㡣㠱㔰て搸㥢搹㥦攳攲挶慣摡㥡㥡敢敡㙡㙡㕥挳晦㌵挶㌸㘲挶㔳㑣㠰㜰㙤㘶㈷愱改㥢っㄱ搰㜷捡〶㕡㐳っ㍢摦〹昰㤴㑤敦扥㜴㥣〲搱㜳㍦㠸改晢㥡㑤㌸捦晤㙦㤵㈳搴㑦㐲㌷㥤ㅦ㤹㘳晣昴〵㘸慢收㌹㉢㕢㜲㡢摢㕡㕢㔰ㄴ挲ㄳ㠶戱㌹摣捦㙦㔷ㄹ㕦昳搴搶昱换㍡㝣捤晢㌶攲扦㥥捤戳捤愵㘶愶㘳㍣慥㘳攰㙣㘴㉡敥晥挹戹挶㤴晣㡡晦㥦攷㈲㌵㔸ㄸ㔸㐶㈰㔰㥦㡥愸昲戵搷㍡㉢戰改ㅤ㌱愱ㄵ戵㈱愶㤴挵㤰㜶㥦て攷㤵㍦挲㤳つ摣愰㐳㜶㤷晦昳晡扤㠷㕥㝡换户昶晦慢㜰挸㈷ㅦ㘳㈲㘶扡㜲㑦㍣ㅤ㉥晥捥㙣㙡㌲晣㥣㍤戱㙦づ㘹挳㌰戰づ㐸㙦愸戶㌷扥摥㌶㔴摣㠳摣て搱〶㌱㤳〳㄰㐸㕤㙢慦㈷㔰㤴㝥㡣㥦挲㙣ㅣ㐸㜱㄰㠴㙢㍤㔹㘰㌵搵晥㜰㤰㜵攲㄰㠲ㄶ㐲愸㘹㔰挹攱挸愱㘸改㡦扡ㅣ㝤㌸㐷攴㔳愱慥㈴㈱捦㤸㐶㈷㌶㌵ㅤ㝥づ〹慥㈳昲昳慡ㄱ昰ぢ摢㔰㜱㑢㜴ㄶ㈲つ㘲ㄶ捤㑣昹㥣慡〴戴挲㙣㉣愵㌸ㅣ挲㐵㐰扢搵㔴戳ㄱ㐴〸攸㈰㘸ㄹ㠴㥡ぢ㤵㄰戰ㅣ㉤晤㔱愷戸〹㤸〳㜵㈵〱㐷㌲愶搱㠹㑤捤㠳㥦ㄷ〱慢慡ㄱ㜰慣㙤愸戸㐱晢ㄳ㐴ㅡ挴㉣㡥㘷捡㐷㔷㈵攰㐴㤸㡤㌵ㄴ㈷㐱戸〸㌸挵㙡慡㥦㈲㠸㄰㜰㉡㐱愷㐱愸㠳愰ㄲ〲㑥㐷㑢㝦㔴扢㥢㠰〳愱慥㈴攰㙣挶㌴㍡戱愹㠳攱攷㐵㐰㘳㌵〲ㄶ摢㠶㡡晢挳ぢㄱ㘹㄰戳戸㠸㈹ㄷ慡ㄲ㜰〹捣挶㕡㡡㑢㈱㕣〴㕣㙥㌵搵愱〸㈲〴㕣㐱搰㉦㈱㔴ㄶ㉡㈱攰㑡戴昴㐷㉤㜰ㄳ㤰㠱扡㤲㠰㜵挰晢㡤㑥㙣㉡〷㍦㉦〲收㔴㈳㘰戶㙤愸戸㌹㕤㐰愴㐱捣攲ㄶ㜴慡㘶㔶㈵攰搷㌰ㅢ户㔱摣づ攱㈲攰㑥慢愹ㄶ㈱㠸㄰戰㥥愰摦㐰㈸摥愹ㄶ〲敥㐲㑢㝦搴㘴㌷〱㡢愱慥㈴攰㕥挶㌴㍡戱愹挳攰攷㐵挰挸㙡〴散㘳ㅢ㉡㙥㤵㌷㈳搲㈰㘶昱〸㔳摥慢㉡〱㡦挱㙣㍣㑥昱㍦㄰㉥〲㥥戴㥡慡〵㐱㠴㠰愷〸㝡ㅡ㐲㉤㠵㑡〸㜸〶㉤晤㔱㘱㌷〱慤㔰㔷ㄲ昰ㅣ㘳ㅡ㥤搸搴攱昰昳㈲㘰㤷㙡〴散㙣ㅢ㉡敥摣昳昲散㈰㘶昱ㄷ愶㍣愴㉡〱慦挱㙣扣㑥昱〶㠴㡢㠰㌷慤愶㕡㠶㈰㐲挰㐶㠲晥ち愱㡥㠰㑡〸㜸ぢ㉤晤㔱摢扢〹㔸づ㜵㈵〱敦㌲愶搱㠹㑤慤㠰㥦ㄷ〱㝤慡ㄱ㄰戴つㄵ㘵〳㐷㈱搲㈰㘶昱㑦愶摣扢㉡〱晦㠲搹昸㤴攲㌳〸ㄷ〱㕦㔸㑤㜵㌴㠲〸〱㕦ㄲ昴㙦〸㜵㉣㔴㐲挰㔷㘸改㡦慡㜷ㄳ㜰っ搴㤵〴㙣㘲㑣愳ㄳ㥢㕡〵㍦㉦〲晥昳㑤㤵敢㌲㕦搹㠶㡡㥡㠵攳㄰㘹㄰戳攸㕥㡢㤴扦〴捣晢扡っ㡢㡣つ㍦㐵て〸ㄷ〱扤慣愶㍡ㅥ㐱〶㌳㔰㙦㠲〲㄰敡㐴㌴㠵〰㈹㑡㐶㠳ㅦ昵ㄱ晡㜰㡥〳㑥㠰愶㤲㠰㉤ㄸ搳攸挴愶搶挰捦㡢㠰扦㔵㈳攰㉤摢㔰㔱㌱挱㉡〷㈱愰㍦㔳摥㔸㤵㠰ㅤ㌹㕢〳㈹〶㌱扢攲愵挹㥤慣愶㍡ㄵ㠱〶㜳㜶㠶㄰㌴ㄴ㐲㥤㡥愶㄰戰㌳㕡晡愳㕥㜶ㄳ㜰ㅡ搴㤵〴散〶扣摦攸挴愶捥㠰㥦ㄷ〱捦㔶㈳攰ㄹ摢㔰㔱慦㜱ㄶ㈲昱摡㡣ㄱ㘵摥㌱㡡㌸㐵㠲㈲〹愱ㅥ户㐹㌹ㄷ㘷㔱戳愱㔸㔷㔷㔳昳㉡晥慦㌱搲挴散㐵戱㌷㠴㡢㤴㤱搴昱㉣ち㘷㑤㘷〳㌹㤸攸搱㔴㡥㠱㔰攷愰挹戳㥣ㅡ㘳㉣㥡㔵て㤵㝦㑥㐴挵㌵昶〹㜰昱ㅢ㥤搸搴戹昰㉢㤲挳㐳㘵敢㌰昹捥㙡攴摣㘱ㅢ㉡㡡㑦捥㐷㈴ㄹㅤ搳㤸昶㙤㌶ㄱ㔰㤶㝥㡣ㄹ㌰ㅢ㌳㈹㜸㥡改㈲㘲㡥搵㔴ㄷ挰㘱㌰扥挶㕣㠲收㐱愸㡢搰㤴搱㌱ㅦ㉤晤㔱搷愱て㘷昵戸㄰敡㑡〲づ〴摥㙦㜴㘲㔳ㄷ挳慦㐸挰〶㐶㜹ㄳ㐲㕤㕥㡤㠰换㙣㐳㐵改换愵㜰ㄳ〲㜲㑣㜹㙤㔵〲㑣㤸㡤〲挵㈲㘶㔷㕣㍤ㅡ慤愶扡っ㠱〶㌳㤱挳〸㕡〲愱慥㐰㔳〸㘸㐲㑢㝦搴戹㙥〲㉥㠷扡㤲㠰愵挰晢㡤㑥㙣敡㤷昰昳㈲攰㤴㙡〴㥣㙣ㅢ㉡ち㜱慥㐶㈴㈱㘰㈵㔳㕥㔳㤵㠰愳㘰㌶㡥愶㌸㠶搹ㄵ〹㔸㘵㌵搵㌵〸㌴㤸戳戳㥡愰㥦㐱愸㕦愱㈹〴ㅣ㠷㤶晥愸㘳摣〴慣㠳扡㤲㠰㌵挰晢㡤㑥㙣敡㕡昸㜹ㄱ搰㕥㡤㠰㌶摢㔰㔱ㄷ㜴〳㈲〹〱㘷㌱攵愵㔵〹昸㌹捣挶㌹ㄴ攷㌲扢㈲〱攷㔹㑤㜵㈳〲つ收散㥣㑦搰〵㄰敡㘶㌴㠵㠰ぢ搱搲ㅦ戵挸㑤挰㑤㔰㔷ㄲ戰ㄶ㜸扦搱㠹㑤摤〲㍦㉦〲ㄶ㔴㈳攰㘰摢㔰㔱愶㜴ㅢ㈲〹〱搷㌰攵〳慢ㄲ昰㉢㤸㡤㙢㈹慥㘳㜶㐵〲㙥戰㥡敡㜶〴ㅡ捣搹戹㤱愰㥢㈰ㄴ㡢㤴㠴㠰㥢搱搲ㅦ㌵换㑤挰ㅤ㔰㔷ㄲ㜰ㅢ昰㝥愳ㄳ㥢㕡て㍦㉦〲㈶㔷㈳㘰㤲㙤愸愸㤲㘲㘱㤳㄰㜰て㔳㥥㔰㤵㠰晢㘰㌶敥愷㜸㠰搹ㄵ〹㜸搰㙡慡扢ㄱ㘸㌰㘷攷㈱㠲㝥て愱㔸㈱㈵〴㍣㡣㤶晥愸扤摤〴摣〳㜵㈵〱㡦〳敦㌷㍡戱愹晢攰攷㐵㐰戸ㅡ〱㈱摢㔰㔱愲昵㍢㐴ㄲ〲晥挸㤴㐷㔴㈵攰㜹㤸㡤ㄷ㈸㕥㘴㜶㐵〲晥㘴㌵搵㠳〸㌴ㄸ㕦攳捦〴扤っ愱㝥㡦愶㄰昰ち㕡晡愳㠶扡〹㜸〸敡㑡〲㕥〷摥㙦㜴㘲㔳て挳捦㡢㠰敤慢ㄱ戰㥤㙤愸愸て㝢っ㤱㠴㠰㜷搰愹摡愶㉡〱㝦㠷搹㜸㡦攲㝤〸ㄷ〱晦戰㥡敡㜱〴ㅡ捣搹昹㤰愰㡦㈰搴ㄳ㘸ち〱ㅦ愳愵㍦㉡攰㈶㠰㠵㘵㤵〴㝣ち扣摦攸挴愶㥥㠴㥦ㄷ〱昵搵〸愸戳つ攵搵㙡昵捦㈰搲㘶㔴ㄹ昵㘰挲㠵昹㡤收ㄱ㉣㡢攸㕤挰㙦愶挶㉦㙢敦㘸㤵ㅡ㡥㕥㠵〹慤搳㕢㍢㈶㌴戶㉦㙤捡慣散㔷戰㈷づ㔸㙣戶愰挲慡つ㠵㔶㘵扡搶愵㑢捤扣㔱㤸搳扡慣㉤㘷㑥㤹昰㘳愸挰挲晣㘱搱㐹昱㔵慤挲攷晢ㄵㄵ㈱㠴挲㈸挱愷愶㥥愵㐰攵戵㈱慥晢㉢挵㕢㜹㐱〰〳㐵㐶攷㌶㜶㌴㤹㍤ち㘲㤷改㠶〲㔸㐴搹㕡扥㝢㘱敥㘲搴㑣㑣攸㔵㤸摣搶㤸㙦㙡㙣㌱戹㌰㜰㝢㤰㍦㐴㥢㙡㉥㐲㠹摡捣搶昶㐶晥㐸慥㔷㘱㙥㕢愶愵㝤㈹慢㙤㜲㉢晢㤶戴攴㔲㜹㝤㘱㕣㘳㑢㍢扡㤱愵挸改㐰㘱捥攲搶㈳昰㝢捤㘵捤㉤㤳㌳㑢摢㝦ㄴ㑢㐵㜱戱挸㐷ㄶ㡤慡㔵戵戵慡愱戶攱晢㉥ㅦ摦㌷㔸挷晡㔹㍦㥤ㄸ㠸㜱摡搱搶㤸㕤㐶挲愴㡦〸㘴ㅤ㠵㉣挳㥡晡㍦㘲慡㤳㕢㘴扣㔱㘶ㄷづ戲㈸㡥戹㤶晣昲挸戳㍥换昹ㄱ㙣㝦挰㡤㑤㐸愷攷户㄰晢㑤㥥㌷愵㔸㉥晡㠳㝥㔱㕡晦ㅣ㈲㤷摦㜸㈸ㅦ㜹㑥㜵摥㤶〰昷戶㠶㄰㜵ㅣ㔱㔸㌳㌱ㄲ搸㉡ㅦ㤶晥㠲㘰㌸㐲㝢ㄷ㈷㈷愱挰慢㘷㘱㙡㈶㙢㌶攱ㄶㄳ㑡攲㝢㕢つ摥㉥挴㉦づ摢㙤摢昸搶收收っ㠷ㅣ㠷敢㥣㕣愶挹㙣㈸㡣㕤搶搱㍡慤戱挵㈸㐰挸戸戴㔵㤹ㄵ㔰㘵㔶㠸慡㘷㘱㌶敢㔵㘵㥡戱㕡ㄷ㘵摡ㅡ㍢ㄶ㌷㌷收ㅡ搸㘰㑤改㡦㘲慣㘲攵慦〳㤹晡愳户㈵攵㌷扥慣㕢㐰㔸摣㈳㜰ㅢ㡥搴㜱昱㘳㐴搷㉡ㅦ晥愹敦㔹捥㠸つ㡦散㔰っ㠵㜳摡㝡㐴㠴挲㕥㜹㍥晥㔶㑦慣挲㠴㙣㥣搴ぢ〴攰㙢搴〲捥〹㝥敢㕥㠴攸戴搶慤㍢〰晥愹慤㤹晣㈴ㄴ㈷戴戶㜵户㝦〱摤㠰㐵换㑤㑤㕢㤰搵㠷攳㔱搰㡡㐲搹攵㡤㜹戳慤㠱㡡㌹戸㤹㔷挷扡㐵㥦戵っ㜱愳愷㕢㑤㝤㝤㡦〶慦扥愶攸㔸㐳散㥡㉥昷㉦挸愷㔴挴晦㘰㔶㙡㌴攷搶敦挷㡣搴ㄸ〸㡣摦㠸㜳㥥㕥㐲㤳昳㔳〶攰㉦㡥つㅦ㐴㍤㉢攸捡㤷㑤㘹㈱㈰捡〵つ㠰敡攴户挳㉣㔱㙣㐰㌹㥦搴㌶搶换㡣昴㜰搵㈴晡慣㜲挴〶晤㠳㘴㥦晣ㅥ㈴敦户戶慦扣㤵挹挵㔱㕢㕢㠷㐵敤㉢慦ㅡ愹攸ㄶ挱㥡攷㤸㔲慣愸〶㈰〵㕦㜷㘴摣㠳㉢ぢ攲㉦攴㡦㜱换㉦㈲昸晤㠶晣㐰摥慦晥〲扣㥥昱扥㤸昶晢戹搴っ昲㘳昴㠰㔰㙦愱挹摤㍦㈶昵捥㑡扤㡤ㄶ㜷㔸㌵扥㥥㠰㝣搷つ愴㝡〷ㅥ摣㐸ㅡ扤ㄸ昸㕤㑣㜱摢攳㡣挵〰戴㕤㡦挵昷攸㠱慦ㄱ㘴㄰扢愱摥挷㠴㥥つ搷〲敥〳㡣搱㤷挰て扣〱晤〸搸㠲㠰㝦〰挰㠵散摢ㄲ㉤㠷㍣晥〶搸㠳扣慤㠱愹昱慢㝦扡㠲扡挸摢㠶㐱户㘵搰慦〰㈸㈷㡦㌵㙥㐲㥥挱扤㡢㝣㈲㤰慥㍤㠹晡〶㙤㈱㙡㝢〶搹㠴㔶〹㔱晤愱敤㥡㈸㤲㈳㐴つ㘰㄰挴㤰㉦挷㤵〷㔱㍢〲㘳っ㈴㤰㌵㜵ㅥ㠰㐱〴っ㈶愰ㅢ〰㐲搴㑥㘸㌹㐴昱户捡ㅥ㐴つ〵〶㐴㜵㜷〵㜵ㄱ戵㌳㠳敥挲愰㉣㡢㉢㈷㡡戵㜰㕤㄰搵て㄰㈱㙡㔷〶㘱挹㕣〹㔱挳愱敤㥡㈸㤶搶攱て扦昳㘶㄰㑤ㄴ敢敢㍣㜸搸〳ㄸ㘳〴㠱慣扤昳〰散㐹㐰㠸〰㤶攳〹㔱㘱戴ㅣ愲昸㥢㙡て愲愲挰㠰愸晥慥愰㉥愲㘲っㅡ㘷㔰㤶捦㤵ㄳ挵㥡戹㉥㠸㘲㐵㥤㄰㤵㘴㤰摤搰㉡㈱㉡つ㙤搷㐴戱〴て㝦戸攴挹㈰㥡㈸搶攱㜹昰戰㌷㌰挶㍥〴㡥昰〶㡣㈴㘰ㄴ〱㉣摢ㄳ愲㐶愳攵㄰挵㥦㝥㝢㄰㌵ㄶㄸ㄰ㄵ㜵〵㜵ㄱ㌵㡥㐱挷㐳搴戳㈸愶㤳挳ㅡ搴づ戸㑡愷㝡㈳愶慦㌰慦愵戱〳㐷ㅣ摣㜰㑥㙡散挰戶戳㘷〱〲㤳㔲攳戴㥤ㅣ㠹戸㥣㠶㍢㘷㌸㍢㔶㥡㑡㑥㜹〶㔴摡摤攷㐰㐳㍣捣搶搹㤱敢愴愸㉢㤰㥣㈵㜹攴昸㘳㍡㙤㔲㔶捤㡢㝤收愴㠶㔶慦㄰㜳昱捥㈳摦ㅦ㜰㤲㈵㘳愸挶㤸挸㘱愳昰て扢扥㐹㤸收㌹搷挸㉥㠷㠸慢㘰㡥攷戴㝥㥥㜷㔹扡㕥㜶㐵收㤴㤶㜶ㅣ戹昸敤ㄶ㡥㑢㝢摢㤳㌳㤶㜵㤴㔸㌲㉢晡搹ㄶㄴ㥡捦㘸挱搹㐴㉥搳㤶晦㤱ㅣ㡡㘲摥慣㌳㈶㌹慡晣扥㘷戳㠸㠲㡦敢〰ㄲ搷㈷㈶摢㕣戳㌲㙤㜳敡つ〳㠸搴㡢㜴㍢㘵㠸つ㙣昱㜱㈴戲ㄴ慣愷㤱挸愵㠵㤹㈶慥ぢ攰改㉣㑤㘶㍦㜱㜰㥡㜲搸㘵ㄴ挶㘶摢㜱㥡摡挱㜳㄰㝢㑡㔶㜴愳㌰摢㙣挲㐳ぢ㤶㥢㌸㘵戰愷㘶收㍡㔰㕤敢〴攰㉦扥㝥㍣㑢〸㡣搴搹㑢㐹挹㜲昲㜵戲㝤㉢㥤〹慥㐳摦㜳愹㘲戹ㄵ攴昳攱㘸㜵昱㐵晣㕣㌷扡㐶㑦搸ㄷ㉦㐶〳搴挹㤹㉦戶戵敥攲㔰慥㐹晤㜴捤戲戵㠵㤳㡤㔷㑦慤攳改㜱㉦㕥挶㘸敢挰捦㈲昹愴㡥〰㔷㥤㈶㥣㍦㜴㌴攲㑣戰㘹㘵敦挲㤴㤶㕣搳戲扣㈹愷㤱㝡㥢㉤㘷㤳㍦㡡攵㔵〷㐲散㌵慡ㄳ㕥㙣㔲愶攰挹㔶晡㘷㜲摦晦㕡㤲戱㉦搶㌴搹搸㈱㠶摦搸捦㕥敦挶㈰㤳捤慥挴昵㈳晢扥挵㍡㜲㜹摥ㄱ㌶㙤ㄵ㉡㙥搳㔸㑥㌹㕥ㄷ昳捡ㅡ攷㠲㑤㙤㥤摡捡㙢㔱㉥搵扥㡤㤶敡㐷戱㥣㌰㥦搶㘲昲昹㜰㌲晤晤搶㤰慢㤷㡥昴晦改慡㑦㐷ㅦ戵挵捤㤳摦晣㙡㡦㌱晢扣㌳昹㜷摢㝤扡㜱㌴㤶〲慦散㈹㤶摡㕡㐷㘷ㄳ搹ㅤて㥣㈲昸慦㤶〲扢㈱㐲㔸㠸㉢㐷㘷㔳戱搴搴〴戴慣愳㌳㙢㜹ㅡ搳愱敤晡攸㡣㤵扢昸慢㌱㘶㌰〸㈶攴换㔲㕤㝤㜴㘶㜵〸㉢敥搵㐲ㅡ戳〸㘴ㄹ慦〷㘰㌶〱㜳㈰敡㔹捤㔹扥愱愹㕡㤸ち㠷㥡晡㘶㥥挰㌶㌴昳㐴ㅥ慢愹て㍦改㐳攱㉤㑥㉢㝤㍤ㅡ㔸戸㙡捣〵敡改愷㥥ㅡ挹㝣搴㜴㔷晦扤愰戰㑦㐰攷戱晦昹㄰㡡ㄵ㥡攵㐷扣㉣换散攲㠸㤷㐵㥢挲改㑦ㄸ㠴搵㥢ㄶ愷昶㠵㡦〳愱敤㥡搳〵㜰挳ㅦ慡㍦ㄹ㠴改昲换㔲㑦㑤㤹敢㘴昳㘰㘰㡣〵〴㉥昴〶ㅣ㐲挰㐲〲づ〵㐰㡥㜸て㐵换㌹攲攵攳㙣㍣㡥㜸戳挰攰㠸㌷敦ち摡㤷ㅡ敢㑣㍤挷愰㜹〶㘵㈵㘷㌹㔱㉣摦散㠲㈸ㄶ㜷ち㔱〵〶㘱㤵㘷〹㔱㡢愱敤㥡愸㜶戸攱慦挶㘸㘴㄰㤲挴㉦㉦㜲㝡㄰㜵ㄸ㌰挶ㄲ〲㔹㉥敡〱㘸㈲愰㤹〰㔶㤰ち㔱㉤㘸㌹㐴昱㈱㍣ㅥ㐴㉤〵〶㐴戱㡡㔴〷㜵ㄱ㜵㌸㠳戶㌱㈸㉢㍥换㠹㘲㤹㘷ㄷ㐴戱〸㔴㠸攲ㄳ〹搵㐹㘸㤵㄰戵ㅣ摡慥㠹㘲搵㈸晥㙡㡣㈳ㄸ㐴ㄳ挵搲㔱㥤戲㙢㐴慤〰挶㔸㐹㈰换㑡㍤〰㐷ㄲ㜰ㄴ〱慣㌴ㄵ愲㡥㐶换㈱㡡捦ち昲㈰敡㔸㘰㐰ㄴ慢㑤㜵㔰ㄷ㔱慢ㄸ㜴㌵㠳戲㌲戴㥣㈸㤶㠳㜶㐱ㄴ㡢㐵㠵愸攳ㄸ攴㔲戴㑡㠸㍡〱摡慥㠹扡ㅣ㙥昸慢㌱㑥㘴㄰㑤搴ㄵ㤸搲㈹扢㠸㕡〳㡣㜱ㄲ㠱扦昴〶㥣㑣挰㈹〴戰㈲㔵㠸㍡ㄵ㉤㠷㈸㍥搰挸㠳愸搳㠱〱㔱慣㑡搵扤扡㠸㍡㠳㐱捦㘴㔰㔶㤰㤶ㄳ挵戲搱㉥㠸㘲㔱愹㄰㜵㌶㠳摣㡥㔶〹㔱攷㐰摢㌵㔱慣㐲挵ㅦ敡づㄸ㐴ㄳ挵㔲㔴㥤戲㡢愸㕦〰㘳㥣㐷㈰换㔴㍤〰攷ㄳ㜰〱〱慣㕣ㄵ愲㉥㐴换㐵㤴攷㠸扡ㄸㄸ㄰挵敡㔵ㅤ搴㐵搴㈵っ扡㤶㐱㔹㘹㕡㑥搴㘳搰㜵㐱ㄴ㡢㑦㠵愸换ㄸ㠴㔵愸㈵㐴㕤〱㙤搷㐴戱㕡ㄵ㝦㈸㔱㘶㄰㑤ㄴ㑢㔶㜵捡㉥愲慥〴挶戸㡡㐰㤶戳㝡〰慥㈶攰ㅡ〲㥥〱㐰㠸㕡㠷㤶㐳ㄴ㥦ㅥ攵㌱愲慥〵〶㐴戱捡㔵〷㜵ㄱ㜵ㅤ㠳㕥捦愰慣㐸㉤㈷敡㌵攸扡㈰㡡㐵慡㐲搴㡤っ昲〶㕡㈵㐴摤っ㙤搷㐴扤〹㌷晣愱㌰㥡㐱㌴㔱㉣㙤搵㈹扢㠸扡ㄵㄸ攳搷〴戲散搵〳㜰ㅢ〱户ㄳ昰ㄶ〰㐲搴ㅤ㘸㌹㐴昱ㄱ㔷ㅥ㐴慤〷〶㐴戱ㅡ㔶〷㜵ㄱ昵ㅢ〶扤㡢㐱㔹戹㕡㑥搴扦愰敢㠲㈸ㄶ戳ち㔱㜷㌳〸慢㕡㑢㠸扡ㄷ摡慥㠹㘲昵㉢晥昰㡣ㅢ〶搱㐴戱〴㔶愷散㈲敡㝥㘰㡣〷〸㘴㜹慣〷攰㜷〴㍣㐸〰㉢㘶㠵愸㠷搰㜲㠸攲㜳戸㍣㠸㝡ㄸㄸ㄰挵慡㔹ㅤ搴㐵搴㈳っ晡㈸㠳戲挲戵㥣㈸㤶戵㕡㐴昵㘴ㄴ㝥㈲昸扡慦㐵戳攸㔵㠸㝡㥣㐱㔸晤㕡㐲搴ㄳ搰㜶㑤ㄴ慢㘴㤱ㅦ㥥㡡挳㈰㤸㤰㉦㑢㘵㜵捡㤸挴ㄱつ㤳㌰㥥㠲㌴㥥㈶㌰攰つ㜸㠶㠰㘷〹㘰㘵慤㄰昵〷戴ㅣ愲昸戴㌰て愲㥥〳〶㐴㙤攱ち敡㈲敡㜹〶㝤㠱㐱晢〳㔰㑥搴㡥搰㜵㐱ㄴ㡢㘳㠵愸㤷ㄸ㘴㄰㕡㈵㐴晤ㄹ摡慥㠹㘲㌵慤㄰昵㌲㠳㘸愲㔸㔲敢㐱搴㉢挰ㄸ㝦㈱㜰愸㌷攰㔵〲㕥㈳㠰ㄵ戸㐲搴敢㘸㌹㐴昱㤹㘶ㅥ㐴㙤〰〶㐴戱ち㔷昷敡㈲敡㑤〶摤挸愰慣㤸攵㘵㔶摦㕦搹ㅡ㠲挷ㅢ搰搱扥挸昶㌷㑣昳摣㈶〶㄰㉦戴改㑦改攵愱户㙤ㄴ㑢㙥㜹㠹㠸昳摣搵攵〶挵搲㕣㕥㜲挰戳ㄲ攰㉥㜳㈰攷扣㝦户㠳戱㙡㜷っ散ㅦ捣扡㙢挰㠹户攷挶㔸㕤㝦扣敡散㥤挳昷㙤昳て㥣㤹㈱㌱愶挶昲㕤㙢愱晥㕣㈰㜰㠹㘰挲㝤㘶挶攲㕥㔹愸敦㈳戶㘲㤵慦戵㔰㔱攴捦慥晦〱搱昵㐲ㅤ〹㌷㐹昷㐳〶㐱て昲攵㡤㐸㑤㉦扢户㐷晦㐷㡣晢㌱㠱㘳扣〱晦㈴攰ㄳ〲挶〲挰戳㌳攳㕦㘸㌹㈷㔴慣て搶㜱㕤㈷㔴㥦搲敤㌳扡戱㤶户㝣㝣捦㠰慥㡢昱捤昲㕥愱攲ぢ〶㘱㥤㙦挹昸晥㌷戴㕤㔳挱㝡㘰愱攲㉢〶搱㔴捣㠵㔶愷㡣㐹㑤挵㝦㠰㌱扥㈶㤰〵挳ㅥ㠰㙦〸搸㐴〰㙢㠸㘵㝣㝦㡢㤶㌳扥昹㠰㍢㡦昱㉤㌷摥晤㡡㜵挴㍡愸㙢㝣攳愶㉢敥っ㐳㈸搶晣㤶ㄳ㘵㐲㘷ㄱ㔵昵敥ㅤ换㠰㠵愸㝡〶㘱㍤㜰〹㔱摤愱敤㥡㈸搶つぢ㔱つっ愲㠹㘲昱戰㑥ㄹ㤳㥡㈸㍥攷摣昰ㄳ挸挲㘲て㐰て〲㝡ㄲ挰㕡㘳㈱慡ㄷ㕡づ㔱㝣㉣㥦〷㔱〱㘰戰㈱㘰扤戱づ敡㈲㉡挸愰㝤ㄸ㤴戵挱攵㐴戱㈰戸ぢ愲㔸㉥㉣㐴昵㘳㤰㘳搰㉡㈱㙡㑢㘸扢㈶㙡ㄵ摣㠴愸慤ㄸ㐴ㄳ戵ㅡ㕡㥤㌲㈶㌵㔱㕢〳㘳㙣㐳攰捦扣〱摢ㄲ戰ㅤ〱慣㐹ㄶ愲戶㐷换㈱㡡㑦ㄳ昴㈰慡㍦㌰㈰㡡㜵挹扡㔷ㄷ㔱〳ㄸ㜴㐷〶㍤ぢ㠰㜲愲㔸㌸摣〵㔱㉣㉢ㄶ愲〶㌱〸敢㡢㑢㠸摡〹摡慥㠹㘲ㅤ戲㄰㌵㠴㐱㌴㔱㉣㐶搶㈹㘳㔲ㄳ㌵ㄴㄸ㘳㘷〲㔹愸散〱搸㠵㠰㘱〴戰㜶㔹㠸摡ㄵ㉤㠷㈸㍥〴搱㠳愸攱挰㠰㈸搶㉦敢愰㉥愲㜶㘷搰㍤ㄸ昴ㅡ〰捡㠹㘲㠱㜱ㄷ㐴戱晣㔸㠸摡㤳㐱㔸㠷㕣㐲㔴ㄸ摡慥㠹㘲扤戲㄰ㄵ㘱㄰㑤ㄴ㡢㤶㜵捡㤸搴㐴㐵㠱㌱㘲〴戲愰搹〳㄰㈷㈰㐱〰㙢㥣㠵愸㈴㕡づ㔱㝣㔶愳〷㔱㘹㘰㐰ㄴ敢㥣㜵㔰ㄷ㔱㝢㌱攸摥っ捡㥡攴㜲愲敥㠳慥ぢ愲㔸愶㉣㐴㡤㘴㤰〷搰㉡㈱㙡㌴戴㕤ㄳ昵㈰摣㠴愸㌱っ愲㠹㘲㜱戳㑥ㄹ㤳㥡愸戱挰ㄸ攳〸㘴攱戳〷㘰㍣〱ㄳ〸㘰㉤戴㄰㌵ㄱ㉤㠷㈸㍥㔰搲㠳愸挹挰㠰㈸搶㐳敢愰㉥愲昶㘵搰㈹っ捡摡攵㜲愲㔸戰摣〵㔱㉦〰㈲㐴敤捦㈰慣㙢㉥㈱㙡ㅡ戴㕤ㄳ挵晡㘷㈱㙡㍡㠳㘸愲㔸〴慤㔳挶愴㈶㙡〶㌰挶㑣〲㔹㈰敤〱㤸㐵挰㙣〲㔸㌳㉤㐴捤㐱换㈱㡡㑦扤昴㈰㙡ㅥ㌰㈰㡡㜵搳㍡愸㡢愸昹っ㝡〰㠳戲挶戹㥣㈸ㄶ㌶㜷㐱ㄴ换㥥㠵愸㥦㌲〸敢㥦㑢㠸㍡〸摡慥㠹㘲㥤戴㄰㜵㌰㠳㘸愲㔸㉣慤㔳挶愴㈶㙡〱㌰挶㈱〴戲㤰摡〳戰㤰㠰㐳〹㘰㙤戵㄰㤵㐱换㈱㡡捦敡昴㈰㉡〷っ㠸晡搴ㄵ搴㐵㔴㥥㐱㑤〶㘵㌵愶㈴㕢㘰换㑥戶㕥攱〰愴扣㔰慣愲㠸㑦㝡㈸戰㥣㙦㑥挷捡㈶㤴㔰㜲㤲㠵㘳搶ㄴ慦㥣攳㤶㌲㜴㈸㘷㙢㙤挳摤愴扡昲〷愳㌸扥㑦愳攳ㅥ㕢㤴㍤搲㔱摣㘸昹ㄶ㌹搶㕦昴㥦捡挷ㄶ㍡晥㑣扣昸㝣㌷晡昰攳㕢㡣ㄴ户㤸搶㤸㙢㙢㙤㙦㉤㜴っ㥣㠳昲攰㠱㝣㐴㘶〱户㤳挶搶㕦㠰㠸㥥㝤㜲挶敡㕡昸㙡㡣攵㝣㘴㥣㝦㐹㑢敢ㄱ㉤㤲㑤㝤㍢㥦ㄴ㉡㝣㜵敦捥㙥㜸㤳㐹㍥㍢㠱扣㘰㉤㘸愳戳㜱ㄸ㘴慦㙥挱㙥㘸㈳昷ㅡ摦ㄲ戴㠷㡥ㅦ㌷㝥昶㐲㔴㡣挶㘲㤱㔰㈸ㄳて愷㘲㤱㙣㌸㤳㐹挵攳㜸㜹㐳㍥㡢㤷㉢㐴㜲ㄹ㕦㤳〳捤挵㘳㤹㕣挴っ㐷戳㌱扣慡挲㑣愵挲昹㐸㍣㤷㑥收ㄳ愹㘸㌸ㅣ㉢〴敢散昰㐶㌳㝣㡣ㄶ㠸㘰扤㔶戵㔲戵㤴㉡㥦㔶ㄱ㈰搰㝡〳慡敦㕡㤰〷㈷晣ㄴ㕥攵㜰改摥慣敢摥扤愲摥愱愲㤰捦㜹㠸愰捦挷㍡扥晡㌳㐰㜳㜹㤱㠴户㔳改㔲愴㌳昲慣㌱㍡㤸昷㌲〸㝦㤰攷搶㑣挸户ㅣ戲敦昸㜱ぢ昱㜰㍢晤戸㍢㡥㍣摦ㄱ搰昷㠴㕥敥攱捤挶挳㐳㝤㉢愰改〳㑤改㉢㔰㝣㉢愱敥つ戵慢愰㌹搸挳㡥㉥扦戳㌳〶戳敦愳〱㌳〶㘱㑡昵㠲㔱ㄶ晣戱㔰㜱㐲扥〱㙡昹晤ㄹ收㤲㐳ㄴ㠶ㅡ摦㙡㐰慡㡥㍢戵ち㌰㡥扤搲戱ㄳ搴㥤ㅦ〷㘷㡣㥤㍥㘸换搸㌹ㅥ㙤㙢散ㄴ戲愹㘸㉣㤱㐸㐴㔳㈶㕥〳㤲㡣㘵ㄳ㔱㌳ㄶ㑤攴昰づ㤰㜰㈶㘴㈶㝣㈷㌸搰㑣㍣㤷捡㠷昲改㌴摥っㄲぢ㠷㌲愹㝣扣㄰ぢㄷち愱㐴㌴㥤㑡挴ぢ挱扥㜶㜸攳㐴昸ㄸ㙢㈰㠲晤戴敡㈴慡㑥愶㙡ぢ慤㜲㔰㙡㙢愸㌸㝥搴㌲捣〲㤷㉤愶㙢㡣搳改㜲〶㠴㍦戸つㄴ㤸愸昱㥤〹改戵㡣捥㠲扥㜴ㄹ㥤つ㡤挷㌲晡㌹搴攵换㘸㕢㍢扡戵㡣㜶㘵摦扦〰㑣㕥㝢愲戶㘷㕥㔴㥤て㤵戳㡣晡㔳换㙦㈳戲搵换挸攰戶㠱㥢〱戵〸摡捡挵㌱㐰昷㜳㌱㜰㔸ㅣ㍢愲㉤㡢攳ㄲ戴慤挵㘱ㄶ搲戱㕣㌲㙤㠶㐲㘶㉥ㄶ捥ㄶ戲㠹㝣㈸㥥㑣㘵搳昹㕣㍣㤱ち挷㝤㙢ㅤ㘸㉣㤶㉤愴ち㤹㜴㈴㤱㑣挶捣㔴〶㉦㐳捡㠷捣㐸㌲㤷挸㤸搹㜴㌲ㄲㅣ㘸㠷㌷㉥㠵㡦㜱ㄹ㐴㜰㤰㔶ㄵ㔷攵挱㕡攵愰搴㔰愸㘴㜱㉣㜰㉦㡥慢ㄹ攵ㅡ〸㝦㜰㘷〰㌰㔱㘳㜰㤵㌱戸㝥ㄸ㕣㈵っ慥〰㐱㤶㉤攲㝦敢㤷愵昲搲ㄶ攳㐶ㅡ昷㠴㑥敤ち愳戰㜹㌳㔴づ㥢挳愹攵㜷㤶㈷㥢㌳㍣搹摣㕤昷㜳ㅢ㐲㠱捤㍤搰ㄶ㌶㙦㐷摢㘲㌳ㄷ捦收㈳㠹㙣㈴ㅦ〹攷㘳㠹㐸㉣ㅢ㡤㥡挹〴戶㤲㠵㐴㍡ㄴ〹㐷㝤㜷㌸㔰扣㘸㈵㘹愶ち改㙣㉣㡣昱㥦㡢愴昱㜲㠷ㄴ摥昵㠰㜶㉣㠶㜷攵〴㐷搸攱㡤㍢攱㘳慣㠷〸敥愹㔵㐵㌶㐳㕡攵愰㔴ㄴ㉡㘱㜳愲㥢捤㝢ㄹ攵㍥〸㝦㌰〶〰㈶扣搹㘴㙤愳ㄸ摦㈴㈲㐹昱㌰㕤ㄳ㘴㌳〹愳戰昹㈸㔴づ㥢㘹㙡昹㑤㝢戲㤹昴㘴㜳㉦摤捦ㄳ〸〵㌶昷㐶㕢搸㝣ㄲ㙤㡢捤㜸㈲㤳㡡ㄵち㤹㙣㤴晦攷㜳ㄹ扣㈲㈸㑢㘵㌸㙢㐶搳戹愸敦㈹〷㥡ぢ挵ぢ搱㝣㉡ㄹ㐹㘷攲戱慣㤹挹㈶戲㘶㉥㕣㌰㤳㤹㔰㈶㡢㕤㔲㜰ㅦ㍢扣昱㌴㝣㡣㘷㈰㠲㈳戵慡挸收㈸慤㜲㔰㙡㉣㔴挲收ㅥ㙥㌶㕦㘰㤴ㄷ㈱晣挱㜱〰㘰挲㥢捤昱摡㈸㙣㡥㈲散㔵扡昲㡥㝢晤㐴ㄸ换㜷㉡慥摦㝢戸㉡敦㔸〹ㅥ㜴㤵㐳捡敥愹㑦㘱搶戲㑣ㄳ㕥㠵㌵〳㌵㌹ㅤ㔴晤ㄸ㉡㌹敡慣捡愸㉥昷捣㌲ぢ〷㉤攰づ戲㥣㠳搲ㅤ慢㍤㙦昲㐸摦敦㔷ㄷ攲慦ㅦ㡣㘵昷摤㝡攱愰㉥ㅥ㠴改摤户摦㜸㠳换ㅡ㔷㉡㈷㘱㤹挹ㅡ戰〱ち㡥㔷㝥ㄵ㙢敢㐴晢㈶㐷㠲晤愹摦ㄷ摡敦㕥㜴㐴晦㝥挵ㅦ㑤昰攷㌱挳㥢㔰㝦昵ㅤ㝥㡤戴ㄱ扤慡晤扣㜲㔰㔳戵昶㉤㘲搰〵摡㈸昵愰㤶摦敤㕤㙢慣敦㙤㐰慡敦昱户昵㕣㡤㘷㈰ち攷搹㜸ㄷㄲ慢昱㑣挶挷㈷㌸㑢㑦捣搶ㄳ㜳散㠹挰㕣㑣昰戸挱㈷挸晦愲〸戲㔶㠵扤ㄸ摣㍤ㅢ摣㈳ㅢ摣晦〶攷㙢晤〴ㅡ晦㐱晤㜸㑣愹㥦㐰㉦换敤㈳愸㌸㈱摦〳愹攵㌷攸㘲愷戸慦敤敤㐹挴㐱㜰㐰㄰㕣〲㠶〴ㄱ〷愳㉤摢戳㑦搱戶戶㘷愱㔴㍥ㄵ㐹愷攳㔱ㅣ〹挷㜲㈱㌳㥤捥ㄶ㐲㔱㌳ㄱ捤挵㤳戱㜸㌴攱晢捣㠱愶昰㤲戲〸㕥敤㤶㑡㤹㤹㔸㈶㕡挰㝢㠰㐲昱㘸扥〰㑤㍣㤹㑣㈷㠲ぢ散昰挶攷昰㌱扥㠰〸ㅥ愲㔵挵敤搹㐲慤㈲㐰愰㉡ぢ㤵㙣捦敡㌰ㅢ捥愱捦㌷戴㙦㠲昰〷㜳〰㘰挲㝢㝢㤶搷挶㌷㠹搸㥦愲扥ㅥ㘲㍦㑣愹〲㡣挲㘶㜷愸ㅣ㌶ㄷ㔳换敦㤷㕦㜹ㅤ戹㝣づ㙤攵㤱㑢愳敥愷〷㐲㠱捤挳搰ㄶ㌶㝢愲㙤敦㙢搳愹㘸㍣ㅡ㌲捤㐸㌶ㄱぢ攵ぢ愹㑣㍡㤷捦㤸㠵㌰㔸㡤㐷ち㘱㕦㉦〷㥡挹㐴攲㘶㉣㙥㐶㜳戱㝣㉣㕤挸㘵挳㜹㌳㙢ㄶ愲㌱㌰㙣愶㐳昱攰ㄲ㍢扣搱ㅢ㍥㐶〰㈲搸愴㔵㐵㌶㥢戵捡㐱愹愵㔰〹㥢ㅦ㘰㌶ㅣ㌶户㘴㤴慤㈰晣挱挳〱愸捡㘶㥢㌶ち㥢戳挹㘶㝦扡捥㈲㥢ㅤ㌰ち㥢㍢㐲攵戰戹㥣㕡㝥㌷㜸戲昹扡㈷㥢㐷攸㝥㜶㐲㈸戰戹〲㙤㘱㜳〸摡ㄶ㥢戱愴ㄹ捥㠵攳愱㔰㈲㤵㡢挵昲昹㜴㈴㥢㑡㠶㜱㤸㤷挸攴挳昱㜰搲㌷搴㠱㘶㌲搱㝣扥㤰㡤ㄵ昰敡捣ㄸ㕥㑤㤵捤ㄴ挲㘰㍦㠱㠳㤷㜰㈲ㄶ㠹〶㔷摡攱㡤㥤攱㘳散〲ㄱ㍣㔲慢㡡㙣ㅥ愵㔵〴〸㔴ㅤぢ㤵戰昹㠲㥢捤㍤㘸ㅦ〱攱て慥〲愰㉡㥢慢戵㔱搸攴挳攰㡣㌸㕤昹㝣㌹㜵ㅣ㡣挲㘶ㄲ㉡㠷捤ㄳ愸攵昷㜱㑦㌶ㅦ昵㘴昳㐴摤捦摥〸〵㌶搷愰㉤㙣敥㠳戶挵㈶㕥挹㤸㐸攰㍤㈰㤱㔴㍣㡢搵ㄷ敦㍤捣㘶愳㘶ㅥ㑣㠵㤲戱㕣捡昴㡤㜴愰㔱っ摦㘴㌸㠵㠳改ㄴ㑥愱㐳搹㑣㉥㤳㌰攳搹㙣㈴〹㘲㈳㠹㘸㤰挵㌴っ㙦㡣㠲㡦㌱ㅡ㈲㜸戲㔶ㄵ搹㍣㐵慢ㅣ㤴㍡ㅤ㉡㘱昳㕥㌷㥢ㄳㄹ㘵ㄲ㠴㍦㜸〶〰㔵搹㍣㔳ㅢ㠵捤㐳㤹挰㌴扡㉥㈴㥢㘷挳㈸㙣捥㠰捡㘱昳ㅣ㙡昹扤搵㤳捤㥢㍤搹㍣㔷昷㌳〷愱挰收㉦搰ㄶ㌶攷愲㙤戱ㄹ㑦㘶戲攱㘸㍥㤴〵㑦戱㜸㍥㤳捤ㄷ捣㔰㌶㤴㡥㐵挳㠵㜴㉡ㄹ昲捤㜳愰愰㌹㤹㠸㠴攲㤹㘴㈴ㄳ㡢㐴挲㈹㥣㐲㘶攳愱㔴〲愷㌶㤱㐸㈱ㅦ㘴挵㡤戰㌹ㅦ㍥挶〱㄰挱昳戵慡挸收〵㕡㐵㠰㐱愸扡ㄸ㉡㘱昳㙡㌷㥢ぢ㘸㍦〴挲ㅦ扣〴㠰慡㙣慥搵㐶㘱㜳ㄱ搹㌴改㡡㡢㌸㌵敡㌲ㄸ㠵捤㐵散㠸ㅡ㝥慦愰㤶摦ぢ㍤搹㍣摦㤳捤㕦敡㝥㤶㈰ㄴ搸扣ㄲ㙤㘱戳〹㙤㝢㙣ㄶ㔲摣慢攰㌵㡦㘱㡣捤ㄴ捥㑤㜲攱㝣㌲ㅡ捡㈷攲戱㘸㈸㤹昰㌵㍢搰㜰ㅡ愶㐲㉣㤹捦收攳戱ㄴ〷㈷戶愲㤱㐴っ㕢㡡㕣㍣ㄵ捦〴慦戲挳ㅢ㝣〱戰搱ちㄱ扣㕡慢㡡㙣㕥攳愸㠸㈲㔴㕤ぢ㤵戰㜹扡㥢捤㘵戴㉦㠷昰〷慦〳愰㉡㥢搷㙢愳戰搹㐲㌶㡦愱㙢㌳㜹扢ㄱ㐶㘱㜳ㄵ㍢搲㙣摥㑣㉤扦慢㍤搹㍣搶㤳捤㕢㜴㍦挷㈳ㄴ搸扣ㄵ㙤㘱昳〴戴㉤㌶㌳㈹㥣敥挵㌳㤱㐸㈶㤴㡢㐵戳昱㜴㈱㥥㌳搳愹㜴づ敦㌳捤愶攳㘱摦㠹づ㌴㕣挸愵攳戸㕥㤶㐹攰㜵愸昱㐲㍣ㅢ攲愶㈰ㅦ㡡昱攵慤㔸敦㠳扦戶挳ㅢ㙢攰㘳㥣〴ㄱ扣㑤慢㡡㙣摥慥㔵〴〸㔴慤㠷㑡搸散㜰戳㜹〶敤㘷㐲昸㠳扦〱愰㉡㥢㜷㘹愳戰戹㡣㙣㥥㐷㔷㍥㤳㑦摤つ愳戰㜹〱㔴づ㥢昷㔲换敦㘲㑦㌶ぢ㥥㙣摥愷晢戹〴愱挰收晤㘸ぢ㥢㙢搱戶搸㑣㘵捣戸㤹挷摡ㅢ挳㌱㔲搲捣㘶㤳〹戳㤰㌵㈳ㄸ慦㠵㐴㍥㤹昱㕤敡㠲㘶戱晢挱昰㌵戳戱㔸㈱㤳㑦挵ㄳ戱ㄸ捥昵㔲㌸晦㉥愴㘲㤹攰〳㜶㜸攳㌲昸ㄸ㤷㐳〴㝦愷㔵㐵㌶ㅦ搴㉡〷愵ㅥ㠶㑡搸㍣搸捤收㌵㡣戲づ挲ㅦ㝣〴㠰慡㙣㍥慡㡤挲㈶㥦挶㘷摣㐴㔷㍥攰㑦㍤づ愳戰㜹ぢ㔴づ㥢㑦㔰换敦㑣㌷㥢慢搹〵慦敤㑣昷㘴昳㐹摤捦敤〸〵㌶㥦㐲㕢搸扣〳㙤㝢扢ㄹ㑢㐵㜰扣ㄳ㑦㘷㜲扣愶㄰挹㘲㘷㡤戵㍥ㅥ挲㈱㔰㍣ㄹ㑥晢敥㜴愰戹㕣㈴㥣㐸㐶㤲㈱㡣摣㤸㠹敤㘶〸搴收㜰慣㔴㐸㈷昰收敢㑣昰㘹㍢扣戱ㅥ㍥挶㙦㈰㠲捦㘸㔵昱㔲摢戳㕡攵愰搴㜳㔰〹㥢ㄳ摣㙣摥挷㈸昷㐳昸㠳捦〳㈰㙣昲㔲㕢昹㠱晢ぢ摡㈸㙣ㅥ㑦㌶ㅦ愱敢㜱㘴昳㈵ㄸ㠵捤挷愰㜲搸晣㌳戵晣愶㍣搹㑣㜸戲昹㌲ㅣ㈴㠹㈷ㄱち㙣扥㠲戶戰昹ㄴ摡ㄶ㥢㌸㘶㑣㤹㠵〴昶摦ㄱっ㌸㕣㠳挰戵㉦づ戵㝣捣㑣挴搳戱㤰敦㘹〷㡡ㄵㅣ㐷昷㌱搳挴㘱㍤慥㜵㘲ㄳ㥢捦ㄵ愲㍣昶捦㐴㜰愰㥦づ晥挵づ㙦㍣〳ㅦ攳㔹㠸攰慢㕡㔵㘴昳㌵慤㈲㐰愰㙡〳㔴挲收敥㙥㌶㕦愴晤㈵〸㝦昰㑤〰慡戲戹㔱ㅢ㠵捤㔳挹收㙢㜴㍤㠵㙣扥〵㈳慦㐸昸搵㈰挴收ㄹ㌳ㅡ昸摤搸〶挶挵㤹敦摦搰ㄴ戶摦㠴㠲摣昰慢摥㜶戴散搵晥㈸㔶〳敤㡢慦昱㔷㘰搵摦㍤㌱敦㙢敤摦㠸㠱㈷摡昸昱㌷戵晣㙥攷㕥㝡㍣㌳㤵㜵㘱ㅢ捦愵昷㈱ㅣ㘴愶晦㡥㔰㔸㝡ㅦ㌱ㄴ㍥挱㡦昵挴㍦昵挴㈷昶㐴攰㕦㤸昸摦㌹〹晤ㄴ㤱搹㑢昹㔸㘶挹㡦攸捦愶昱㐳愴㉡㙦愶㔴㕦㐰㈹挴㝥㙣ㄳ挱㠶晡㌷戵晣〶摣㐴慣搶㐴昴昲㈴攲㉢㌸〸ㄱ㥦㕡㐴晣〷㙤ㄹ挶㥦愱㙤つ攳㌴慥愷㈵㜰㌸㙡攲㌲㙦㉣㘱愶搲㌸㉢㑡ㄶ昲㠵㔰ㄸ搷搹㜳戸㐴昹戹〳㡤攱摡ㄹ㜶昶㤹㘴㉡㤷㠹㘵挳搸戶攲扡㉦㜶㕡愱㉣㕥㔶ㅢ㐹愶㠳㕦摢攱㡤㉦攰㘳㝣〹ㄱ晣㐶慢㡡挳㜸㤳㔶ㄱ㈰㔰愵㤰愴っ攳㙥㤸つ攷戴㘹ㄳ敤摦㐲昸㠳㉣晤㤱ㄹ昱摡㈸㜴搳挶㌷㐹攴〵ㄴ㍥㕣㑢㌰昸㡣㐴㔵て愳戰搹〰㤵㌰㐹㙤㜷㙡㤱㠷晡攲摦㕥㈷愱㥦㐱㕢㜹ㄲ摡愰晢改㠹㔰ㄸ㔶㉣敥ㄱ㌶㝢愱㙤戱ㄹ㑡挷㌳㔸捦㘳愱㈸慥㠹㠷ぢ㍣㜹㡡攴挱㙡㌸ㄴ㡥㈴㤳㌸愵敦敤㐰戳攱㕣㌴ㄴ㌷搳戹ㅣ敥㠵挵昳〵㥣㐵昱㔸愰㠰㕤㕥㉣㥡㐹㘶㠲㉣ㅢ㘲㜸㈳〰ㅦ㈳〸ㄱ散愱㔵挵ㅤ㔶㑦慤㜲㔰㉡〰㤵戰昹㍥㘶挳㘱㜳㉢㐶搹ㅡ挲ㅦっ〲㠰㍦敦㔳晡㍥摡㈸㙣㕥㐶搸〰扡㕥㑡摥晡挱㈸㙣づ㠴捡㘱㜳㑢㙡挹收ㅢ㥥㙣扥收挹收㔶扡㥦㈱〸〵㌶户㐶㕢搸ㅣ㡡戶挵㘶〲㔷挲挳戹㜴㍥㠲㡢㈳㌱㄰㤵㑥攴戱摢㑦ㄵ㘲戸㝥ㅥ㑥㘷愲扥㥤ㅤ㘸㉥㠴愳㈹ㅣ慥㠶㔲搸户愵ぢㄱ㥣攲㐷ぢ攱㐸㈶㥢㑢攴戲昹㔴㈲挸摡㈲㘱㜳ㄷ昸ㄸ挳㈰㠲摢㙡㔵㤱㑤ㄶㄸ〹㡡〰㠳㔰搵ㅦ㉡㘱昳㜹㌷㥢㈳㘸摦ㄳ挲ㅦㅣ〰〰晥扣搹㘴㜱㤱ㄸ㠵捤㙢〸㑢搰昵㙡戲㌹〸ㄶ㘱㌳挵㡥愸攱㜷㈷㙡挹收㘳㥥㙣㍥攲挹收㄰㌸攱て㍦散㐷㈸戰㌹ㄴつ㘱㜳㈴摡㌶㥢㔱㕣攸㠸攴戲㈶捥㉦㘳ㄸ㤸㤹㜴㈸㠶㙢攱昹㘸㍣㤹换㘷戳〹摦㈸〷㥡㑦攱敥㑦㉥㤴挷㠹㐱㌴㤶〹挷㌲愱㔰慡㠰㙦㈸㔳挸攳戰㈰ㅢ摣搹づ㙦㡣㠶㡦㌱〶㈲戸㡢㔶ㄵ搹ㅣ愶㔵づ㑡つ㠷㑡搸扣挷捤收㈴㐶㤹っ攱て敥づ〰晥扣搹摣㐳ㅢ㠵㑤㍥户搱㤸㑥搷ㅢ挸摢㥥㌰ち㥢㌳愱㜲搸っ㔳㑢㌶㙦昱㘴昳㈶㑦㌶㔹㕦㠴㍦晣㈰づ愱挰㘶ㄴつ㘱㜳ㅥ摡ㄶ㥢搱愴㤹㑦攱㠶㜵㉥㥡捦攰㉡㤲㠹㕢㍢愹ㄴ㌶㥣戱㐴㈶ㄶ㑥㘳扢㌹摦㠱㘶愲搱㜸㉥㤹〹㐷㜰敢㌲㤶挸攳收㌸㐶㈵㑥愴㜰㌲㤵㠹挵攳愹㘰捣づ㙦ㅣ〰ㅦ攳㈷㄰挱戸㔶ㄵ搹㑣㘸ㄵ〱〲㔵㘹愸㠴捤慢摣㙣ㅥ㐲晢㐲〸㝦㤰攵㐸昸昳㘶㤳㘵㑡㘲ㄴ㌶㙦㈷慣㐰搷摢挸收㐸㔸㠴捤挵㔰㌹㙣戲晣㐸搸扣挰㤳捤昳㍣搹ㅣ愳晢㘹㐲㈸戰㌹ㄶ㙤㘱戳ㄹ㙤㡢捤っ慥ㅥ㠵㜱攳ㄱ户㜷㤳戱㈴〶ㅥ㜶㍥㜱㕣㜷挲㥤挴㐴㉡㥤㑦晡㕡ㅣ㘸㈴㠴㈱㤹㑡㐷搳搸〶挴㜰㝦㡣㈷昲㘱戸攴ぢ改㜰㉣ㅢ〹〵㔹捡㈴敢㜰㉢㝣㡣愵㄰挱昱㡥ちㄳ㔶〵挱〴慤㈲挰㈰㔴㑤愶㤱㐳攵㌴㌷㥢换㘹㍦〲挲ㅦ摣ㄷ〰晣㜹戳挹㕡㈶㌱ち㥢㝣愲愴㜱㉣㕤昹㤰㑡戵㍦㉣挲收㙡㜶㐴つ扦搳愸㘵㠷慢㍣搹㍣挶㤳捤改扡㥦ㄳ㄰ち㙣捥㐰㕢搸㍣ㄱ㙤㝢㑤て㈷㈲戸摥㤴挷敥㍢ㅥ㌳攳戹っち㌱昰晡㘷㌳ㅡ㡡愴挳愹㐸摣户挶㠱挶ㄲ搱㐴㈱ㅡ㐹攰㌲㈹敥攷攲〸㍦㙤收㌲搸㔹挵㈲戸敢㥢ぢ愵㠳㌳敤昰挶㐹昰㌱㑥㠶〸捥搲慡攲搸㘴搱㤳㜰敥愰搴㍣愸㠴捤㜶㌷㥢㘷㌲捡㔹㄰晥攰㝣〰昰攷捤收〱摡㈸㙣㍥㐸搸昹㜴晤ㅤ㜹晢㈹㡣㈴搰戸㄰㉡㘱㤲㕡ㄶ㌲〹㥢㡢㍣搹㌴㍤搹㍣㔸昷戳ㄶ愱挰收〲戴㠵捤㑢搱戶挷㘶㍣㥤㡦愷㜱㡤ㅥ晢愲㔸㍥㥢捣㐴ち㌹㕣㤹㡢㐰㤷㡤收㐲㈱摦㘵づ搴㌴㐳ㄸ㡡㠹㕣㌴㡤昱㥣挰㈵扣㐸㈸ㄶ捦挴㤳昹㘴〲昷㉤㘳攱攰㈱㜶㜸攳㜲昸ㄸ㔷㐰〴㔹ぢ㘵つ㔷㑣㔸㘳昳㔰慤㜲㔰㉡㐷㈳㠷捡㐱㙥㌶搷㌱捡慦㈰晣挱㍣〰昸昳㘶搳搴㐶㘱㤳捦扡㌴㙥愶敢㘳㤸ちㄶ戴昱㔶愸㝡㜵慢㘷㥤捦摥搵ㅦ〰攲㉡㉥ㄹ㡥摦挹㤷扣㑦㜷㈲摥㡦换㤲攳㥡㙥㜸㑣㤸昵㜰慤扡摡扤扥㕦㉣摥㄰攴搳ㄱ昸慤㥦㠱戹晥〱㜱㌸㐶㡡㜷昱ㄸ㜱㐷㝣㡤摢㌰挳昵捤㤸㕤捦摦攱㕢挵㌵㜳昰㝣㌴㜳挴昸㜱挹ㄱㄳ㔷攴捣㈶㍥昳〰㈵㌸㜰慣搹戲㜹㑡㍢㈶昱㝥愵戹慤㘳攵㤷昸慣搶改愳慢㜴㠶敢搷扣づ㉤㙡昴㘳㉥戴摢㡣㌶挷て慦㑤㐵㔹ㄶっ挳昹㔲搸㉤㡢㉤搷挳挹戶㉦㙡昱㜴ㄳ晣戴摦捣敢㠸敤㜸㔸㔷㕤㙤户㡡ㄷㄵ挹晤攳〹慤捤㜸敤摣〸㍥㡤㡣搱昰ち攳㈹㜹ㄲ戰扤挷愳搹挶㌵㜶挸愳つ㜷㠰㕤ㄹ㑢㐰㡥敦づ捣慤㙦攴㤰㘹㐳ㄲ㠹晡晤戱㈰捡㝦㜳㕥戵㡦㔲摡搹㈳㐶㌰㑥㈱搷㈳愰㙡㐱㘸㜲慦㡣㈶㜶㜲㤷搵挹扥攸㐴㑤㐶㈷散㠸㈳挹㙦摣㑤㌴㌷㌵㕡愵㤶摡つ㐶ぢ㜴愰㠱㜳㠴ㅡ愰摣㥦㡦㐷摢慤㌱搶晦つ昶晦挱㌱㠱㘵摡㘳㠱ㅡ㜴捥搸晡つ慢捡㥦昳扥敢挱㘷㍤昴搹戰㝢㐷㕦㕢㍦㜸挲攲晣〵愳搵搱昰ㄸ㡡㌸攵敦摢ㅣ㠷㈴㕦挱摢㤳㉡㕥㌸㍡搶㌶㤴扦㜰㌴㜸㉣㈲攱てㅢ㌲攴摢慢㥢㘲㘱ㄴ㔷㌸㌵ㅡㅥㅣ攵㌲㌰ㅦ攲㉣㥦〸戵㐵搰昱㤸昲㍤っㅤ㤶挲搴㈱改㤴摡ㅢ㐰捤㠶摦㜸㤴攸㌵づ晡〴愲ㅦ户搰搳㠸㑥摡㘸㡢晣㈷㠸收搹㤸づ愰㑥戶ㅢ㐲攷改㘸㙣ㅥ㥤㘷㘸㡦㙡㜴㍥㤹㕡户攴敥换搷㡤扥㜲㐸攸㡥昷摡てㅣ慤㝥〱て㉦㍡㈳㐸搴㤳捥戰㙤㈸㝦㝤㘹昰㝣㐴挲㕦㡤昱〷捣ㄵ攸㘴㘱㤳搰戹㈷㍣ㅣ㍡㥦攳㉣㕦ち㤳㐵㈷慢㥤㝣㉦㔸〴㑤攰㜸ㅢ㙥ㄳ㘴㡤户㤷㠸扥捣㐱慦㈵晡捦ㄶ㥡慢㠰摡挵㐶㕢㜴扥〲㑢攰㙡㘰㌶㡦戴㙢戴㐷㌵搲戶㕤㜱挱捣㥢㕥扦慦㌸〶㙦㠴㠷ㄷ㘹㠳㙤㙥㉡挶攰㈰摢㔰晥捡搳攰捤㠸㠴㍦扣㌸ㄶ戹㠳㌴搶㉦〹㘹㍢挲挳㈱㙤㈳㘹戸ㄳ㈶㡢㌴ㄶ㌵昹摥戲㘸㤸㐸ㅡ戶户㘹戰㐸㝢㥢攸昵づ晡づ愲摦戵搰㐲摡搶㌶摡㈲敤㍤㔸〲昷〲戳㜹愴摤愷㍤扥㌳㘹て挳挳㡢戴扥㌶㌷ㄵ愴昵戱つ攵慦㐹つ㍥㡡㐸昸挳㉦挰㤰㍢㐸㝢〲つ㈱㉤〰て㠷戴㑦㐸挳搳㌰㔹愴㍤㠹㈹摦愷ㄶつ攳㠷㈴㘲慡㠷㑤㠳㐵摡攷㐴㍦攳愰㥦㈲晡㑢ぢつ搲㘲慡扢㡤戶㐸晢ち㤶挰ぢ挰㙣ㅥ㘹㉦㙡㡦㙡愴㌵㍦㥢㝤昷㤰〷㕦ㅣ摤搴晢捥㌷慦扢晡戸搱敡㔵㜸㜸㤱㔶㙢㜳㔳㐱㥡戲つ攵慦㔶㔵慣㤲攱㑥挰愸㐱挵ㄲ攷㠲摦攰〶㘸昱㔷㘳㈸㘸㡤㕡㠸㕥戵㐱㕤㈹愳愴㜸㠵㔶㐷㐳㥦户戴㑦ㅤ攱摤搴扢㘸ぢ晤晦昹搲㐵扦て㐶昵て㤸㡡改捦㐱晦㔲㔷愹㍥〷搲㜳敢昲㤹㙤㈸㝦ㄷ㕤昰㈳摤㘹㑦慢㔳㤶㜲㐸愷晦㜲㜷摡㥢㥤㝥づ㤳戵捣㍦挵㤴㉦〸㥤扤换㔴ㅦ〱捣㙤慤戵ㄴ晢ㄲ捤昲ぢぢ晤ㄹ搱㕢㔸攸愹㕣慤摥户搱搶〸搹ち㤶挰㌷挰㙣摥㌲摦愴㍤慡㉤昳㡡㍤㕣㍤㍡㈸㤲戶㐱昸㠷㔰㙦摢摣㔴㉣昳扦搹㠶昲昷搷〵扢㈳ㄲ扡慦㌱㜶㐰敥㔸㔲慣搸㄰搲晥ちて㘷㐵ㄹ㐰ㅡ㝡挳㘴搱挰㌲づ摦㐰㡢㠶晤㌸昴摦㈸愱㘱㌰搱〱〷摤㡢攸㈱ㄶ㕡㔶㤴扦搸㘸㡢攲㥤㘱〹㙣〹っ晥㌶攳戰㘰㉢敤㔱㡤㌴㜹㡥搰㤱㉦ㄴ㔷㤴晥昰ㄸ捡㔹㝤㠳㘲〳挵㥢㄰敡㈵㥢㥢ち搲㕥戴つ攵敦扣ぢ敥㠸㐸㐲摡敥挸ㅤ愴戱㌰㐳㐸㝢ㅥㅥづ㘹㈳㐸〳㡢㈸㉣搲㔸慤攱ぢ戹㘸㜸戶㠴㠶〸搱扢㌸攸愱㐴挷㉣㌴昶㝡㌱昵愴㡤戶㐶㕡〲㤶挰ㅥ挰攰㙦㌳㐸ㅢ愱㍤慡㤱㔶戱㜵㠹挳㘳㈸愹㉡㈳敤㔱㥢㥢ち搲ㅥ戱つ攵敦挹ぢ㈶ㄱ㐹㐸摢〷戹㠳㌴搶㕦〸㘹扦㠷㠷㐳摡㈸搲㌰ち㈶㡢㌴ㄶ㘵昸挶㔸㌴㑣ㅥ㤲㐸愹〷㑡㘸ㄸ㐷昴㘸〷㍤㤲攸〹ㄶㅡ㈳㉤愵敥戱搱搶㐸㥢〴㑢㘰㈲㌰昸摢っ搲㔸㙥㈱ㅥ搵㐸晢㝡改㕥㑤搳慥㕦㌳㍡㌵戴㉤㜹摡㠲晤㐶慢㘹㠰て昵㈰㙤扤捤㑤〵㘹㜷摡㠶昲㜷敢〵㘷㈰㤲㤰㌶ㄵ戹㠳㌴㤶㔹〸㘹户挳挳㈱㙤㍡㘹㤸て㤳㐵ㅡ㙢㉦㝣㌳ㅤㅡ㘲敡㤶ㄲㅡ㘶ㄳ㝤㠰㠳㥥㐷昴㕣ぢつ㡡㘳敡〶ㅢ㙤㡤戴昹戰〴ㄶ〰㠳扦捤㈰敤㄰敤㔱㡤戴ㅤ㑦㝣ㅦ㍦㉢㜷敤挷㑣㜸っ昵㈰㙤㥤捤㑤〵㘹搷搸㠶昲昷昱〵ㄷ㈱㤲㤰㜶㌰㜲〷㘹慣愶㄰搲慥㠲㠷㐳摡㈱愴愱〵㈶㡢㌴㤶㔸昸づ戵㘸㤰㘳愰换㙤ㅡ慣戱㤳㈵扡搵㐱㌷ㄳ㥤户搰㔳戸㈳戸挴㐶㕢愴ㄵ㘰〹㉣〳〶㝦㥢㐱摡㜲敤㔱㡤戴㡡ㅤ挱㌱昰ㄸ敡㐱摡昹㌶㌷ㄵ愴㥤㘷ㅢ捡摦攱ㄷ㕣㠵㐸㐲㕡ㄳ㜲〷㘹㉣㥡㄰搲捥㠵㠷㐳㕡ぢ㘹㘰㠱㠳㐵ㅡ㉢㈹㝣㑢㉤ㅡ㘴㠵㍢换愶挱㈲慤㡤攸㤳ㅣ昴㠹㐴换〳捣㐶づ挱㐱㘹㑡㥤㘶愳㉤搲㤶〳ㅤ㌸〳ㄸ晣㙤〶㘹㘷㙡㡦㙡愴㔵慣㥥攷挱㘳愸〷㘹㙢㙣㙥㉡㐸㍢搱㌶㤴扦昷㉦㜸〱㈲〹㘹㐷㈳㜷㤰挶摡〸㈱敤㜸㜸㌸愴ㅤ㑢ㅡ㉥㠳挹㈲㡤〵ㄳ扥搵搰攱㤰㘳ㄲ㘹㔸㔵㐲挳㜱㐴㕦敥愰㉦㈵晡〴ぢ㉤ㄴㅦ㘵愳㉤㡡搷挰ㄲ戸〶ㄸ晣㙤〶㘹㉣㠵㄰㡦敦㑣摡㑤㠰て昵㈰㙤戹捤㑤〵㘹换㙣㐳昹扢〲㠳户㈰㤲㤰㜶㍡㜲〷㘹㉣㠱㄰搲摡攱攱㤰㜶㈶㘹㔸て㤳㐵ㅡ敢㈲㝣㘷㕢㌴㑣攱㘹㜲慢㑤㠳㌵㜶捥㈱晡㌷づ晡㑥愲㝦㘱愱攵愴㝡㠹㡤戶㐸㍢ㅦ㤶挰㝤挰攰㙦㌳㐸扢㕦㝢㔴㈳慤攲搴昹ㄱ㜸っ昵㈰慤㘰㜳㔳㐱㥡㘹ㅢ捡摦㉦ㄸ㝣っ㤱㠴戴戵挸ㅤ愴戱搲㐱㐸换挱挳㈱敤㌲搲昰っ㑣ㄶ㘹㉣㝦昰㕤攱愲㘱㘱〹つ㔷ㄲ晤慣㠳㝥㥡攸慢㉤昴㝥愴昸㈰ㅢ㙤㔱扣づ㤶挰㡢挰攰㙦㌳㐸㝢㐹㝢㝣㘷搲㕥㠳挷㔰て搲收摢摣㔴㤰㌶捦㌶㔴扣㤳㜰〳㈲挹〹捤㡤挸㥤㡢㥥摦攰㥢搰ち㤵㌷㐱㙢摣っ搱慢㔶㐹愹〳㍢㉤㌹㡦昹㥢㠶摥㑡㔴㌷挵ち〵㘱㝤〶扡㜴㔸扦つ㐶昵㈱㑣㐳㥤慣㡢攷㌱晢㔵换㝡㡡㙤㈸㝦㔹㘰㤰㠵〴㤲摦㕤㔶愷慣〶㤰㑥㈷扢㍢扤㥢㥤㝥〱㤳戵愸㍦挳㤴敦㕥攸攴㍣〶ぢ㙦㍣挰挵昳㤸晢㠹收ㅤ㝣ぢ晤㌹搱扦戳搰晢㜳㔱㡦戶搱搶愲㝥〸㤶挰㈶㘰昰户ㄹ㡢晡㕢敤昱㥤ㄷ戵て㈷挹㐳ㅤ搲㌶㜰㑡づ挹昷戲戹愹㔸搴㘹摢㔰晥㠲挱㘰〳㈲〹㘹㡦㈳㜷㉣㈹摥昴ㄷ搲㤲昰㜰㤶搴ㄳ愴㈱〰㤳㐵〳㉢〱㝣㑦㔹㌴攰㜴㉥愶愲㈵㌴㍣㐳㜴搰㐱昷㈶晡てㄶㅡ㕢攲㤸摡搳㐶㕢ㅢ㤵攷㘰〹㙣〵捣收㤱挶㝢晣攲㔱㡤戴㍦㕤挵〷愳㍥㕦㍣㡦ㄹ〰て㉦搲㜶戳戹愹㈰㙤㔷摢㔰晥㔲挲攰㐰㐴ㄲ搲晥㡣摣㐱ㅡ敦敤ぢ㘹扢挰挳㈱敤ㄵ搲戰ぢ㑣ㄶ㘹扣攱敦㝢搵愱㈱愱㜶㉡愱攱㜵愲㠷㌹攸㥤㠹摥㘰愱昷攷㠱搲㡥㌶摡ㅡ㘹ㅢ㘱〹㡣〰㘶昳㐸摢㔳㝢㔴㈳慤攲㐰㈹〱て㉦搲戶戳戹愹㈰㙤㕢摢㔰晥㈲挳㘰ち㤱㠴戴㜷㤱㍢㐸攳㉤㝣㈱㙤㙢㜸㌸愴扤㐷ㅡ㜸㈳摤㈲㡤昷昵㝤ㅦ㔸㌴㘰㥦㥦㔰晤㑡㘸昸㤰攸㌱づ㝡ㄴ搱ㅦ㕢㘸㌹ㄶつ搸㘸㙢愴㝤〲㑢㘰ㄲ㌰㥢㐷摡㘴敤昱㥤㐹㥢づて㉦搲晣㌶㌷ㄵ愴ㄹ戶愱晣攵㠷挱㤹㠸㈴愴㝤㠹摣㐱ㅡ敦搴ぢ㘹摤攱攱㤰昶ㄵ㘹攰㕤㜵㡢㌴摥扥昷㝤敤搰㄰㔳摤㑡㘸搸㐴昴㑦ㅣ昴㝣愲㙢ㅡ㈰攴攸㌲愶扥晤挲㝤搹扤ㄶ㤶挰㈱挰㙣ㅥ㘹扣㌱㉦ㅥ搵㐸慢㌸㘳㉥挰挳㡢戴慦㤰㡥攷〵慤㝦摢㠶昲ㄷ㈶〶ㄷ㈳㤲㤰搶㠰摣㐱ㅡ㙦挸ぢ㘹㕦挰挳㈱捤て愳攲ㅤ㜱㡢㌴摥愵昷昵戴㘸㤰攳挵㝦搹㌴㔸㘳愷㌷搱㑢ㅤ㜴ぢ搱㐱ぢ㡤㑢㥥㈹昵㤱㡤戶㔶捦扥戰〴㤶〳戳㜹愴昱晥㝢愷愴㔵ㅣ㤲ㅦぢて㉦搲摥戳戹愹ㄸ㘹㝦户つ攵㉦㔹っ慥㐶㈴㈱㙤ㅢ攴づ搲㜸摦㕤㐸㝢〷ㅥづ㘹摢㤱〶摥晤戶㐸攳捤㜸摦づㄶつ戸摡㤲㔲㝦㉤愱㘱〰搱㈷㍢攸㌵㐴て戴搰㐲昱ㅢ㌶摡愲㜸㌰㉣㠱㌳㠱搹㍣搲㜸㥢㝤昳㐸㍢ㅦㅥ㕥愴扤㘲㜳㔳㐱摡换戶愱攱㤲换摦㍥昷晤敥㔳敦搹搸敤戱㌹㘷昴敢ㄳ扣㄰㤱㠴戴㘱挸ㅤ愴昱昶扡㤰昶㈷㜸㌸愴敤㐶ㅡ㜸㤳摢㈲㡤昷摣㝤扢㕢㌴攰ㅣ㌸愶㥥户㘹戰挶捥〸愲慦㜰搰㤷ㄱㅤ戲搰戲昷㝣搶㐶㕢愴㐵㘰〹慣〳㘶昳㐸攳摤昴㑥㐹慢戸ち㜸㌳㍣扣㐸㝢挲收愶㠲戴晦戱つㄵ㉦㜳扣ㄵ㤱扡㝡㤹㈳ㅦ昵㘱戶换㝢㑦昸㈶㠶晡〲㙦㍡昷㈸㔸㙡摥㌳㤷㌷㕥㌴挹㤳㍤㝡攲摤㙢㙤㑢捣戶愹㜸挵㈰摥戸㌶愷戱搹㝥㘰〴㕥㍤挸㈷㠱敢户㝢ㄹ搲愲戳慦㌰愳つ慦晢敡㕥㤸搲㡥㜷㍡攴ㅢ㥡㘷㘶㍡㍡捣戶㤶ㅦ挳㉦㠹昱慣㤵㍡づ〴ㅣ㜴㜷挳换㤲㙡㍤ㅦ㜳挲攷㤷㜸摥㥦ㄶ挶㐶ㄴ昹搰捦昵慦攵㉢摢扥摦敦㠸㝤㈹っ㌱晤㡥慤扣敢㈵㠴㜵敡㌱㉣㘲慢㠰㜴㜵捤户㤲㌳㙡㍣㡣扤㌸㔸昷㠶攸㠶㐷㝣挸㜹〴㠴摦搸〷ㅡ㜹摣㡤㠸㥡㝡㤶㈵㤴捦ㅣㅦ㍣㌳㠹㜳㕦㝦㐴㘳扥㘳戱㙦戱搹戸㘸㌱㝥㤱搱愳㠷㝥㌰っ㝢愹㕢て搷捥敥敡㜳搵攸摥扣㌰搳搶㤶㔹搹搰扣戰挹㙣㔹搴戱戸㘱攱㜲ㄴ㌱攰攵㠹搸晤㌵㌴㌴ㄸ愳㤰て扢攲㠹㡥攲摤㜷㐶㌵㐶摢㕡戱晣づㅡ㡥㔶摦ㄸ㘸扤㈹㜸挰㤳㠲㜱挰晢挶㐳㤴㔲㌰〱ㅡㄷ〵㡡㌷挰㐹㠳晥愸㐷搱㤰㌴㈶〱挹ㄴ㈴つ摥换ㄶ敤㘴㕢㉢㈹晦〱㕡㈶㘷㜰昹搴愹摦㜸㈶戲ㅦ㝢攴戲㈸㉥㠷愹㔴昱戱㐳搶㜲㔰扣㙤㕣㤲挴㑢扡扢改㐰㍡㐹昰づ戰㈴㌱挳搶㑡ㄲㅢ愰㜵㈵㜱㡢㘷ㄲ戳搹㘳㘹ㄲ㜳换㤲攰㙤搸㤲㈴摥搶摤捤㜷㈷挱㍢慡㤲挴〱敥㈴㍥㉥㑤攲㔷㥥㐹ㅣ㔸㤹挴挱㘵㐹㝣㔲㥥挴攷扡扢㐳摣㐹昰づ愵㈴戱搰㤵㐴戰〶挳㑡㜶〵㠷㌲㙡㠶㈲ぢ攱㔷扣晤㈷晢㠴㑢㤱ㄷ昷〹挳挰㝤〳ㅥㄸ㕡慢つ㙢㙤㠳㍣ㄲ挵㠴㤳慡㠳㠹戴晡ち㘸〵㔰㈹㠳㜲戵昶㡥㠱换㔹㍣搳㕥慢㉥搲㜳昸㝥㘴摢攲㝡户ㄸ㔸㠳㈷搰㡡ぢ㑤搶戹挳愸㜲㉤㙢ㅦ攲㤲收㌹ㄷ摤㍤收㥢攸㠲戱慡愷摤㤱㍤㠸捥搵㠱㙢摣㉢㜴ぢ愳㤴㉥扦愵㘵㠱㝢摢㠱搹㌱㍦慡㉦ㄴ㐲㔲ㅢ㤰㌲㡡愹摤㑡㙢摢㙤慤㔸㜶㈸㑤攲㌴捦㈴㤶㔷㈶戱愲㉣㠹〱攵㐹っ搶摤ㅤ改敥㙥㘷慤㍤捡搶捡㐸摥扤㌴㠹攳㍤㤳㌸戶㌲㠹搵㘵㐹㡣㈸㑦㈲愲扢㍢捥摤㕤㐲㙢㡦户戵挲挴㍥愵㐹ㅣ攵㤹挴㥡捡㈴㑥㉥㑢㘲㔴㜹ㄲ攳㜴㜷愷扡扢㥢愴戵愷搹㕡㘱㘲㙡㘹ㄲ敤㥥㐹㥣㔹㤹挴搹㘵㐹㑣㉦㑦㘲戶敥敥ㅣ㜷㜷昳戵昶㕣㕢㉢㑣ㅣ㕣㥡挴ㄲ捦㈴捥慦㑣攲挲戲㈴づ㈹㑦㈲慢扢扢搸㥤㐴㐱㙢㉦㜱㈷搱㔴㥡㐴捥㌳㠹换㉡㤳戸愲㉣〹敥㜲㑡戶㙥㙤扡扢㉢摤㐹㉣搷摡慢摣㐹ㅣ㕤㥡挴㐱㥥㐹慣慢㑣攲摡戲㈴㡥㉤㑦攲㌸摤摤昵敥敥搶㘸敤つ戶㔶挶挴改㍡〹敥〹敢搴ㅣ捦㈴㙥㘶㡦摣敢ㄵ㜷㌶户㔲攵摡〰㥤㔹㥥挴㌹扡扢摢㠰攴㤲㤷愵㝦扥搶摥㙥㙢㈵㠹戵愵㐹散敦㤹挴㝡昶㔸㥡挴㕤㘵㐹㕣㔶㥥挴㤵扡扢扢摤摤慤搳摡㝢㙣㉤㔳ぢ摥〸慤㙣攷敦㘵搴晢㈸敥㠷昰㉢㕥ㄵ㤵敤晣㔸攴攵摥捥摦慣つ㘳㙣㠳㙣攷ㅦ㠴㤳攲攵㔱搹㝤㜲㍢㕦慢㐶敡㌹㉡搹慥㍦捣㍥㑡户敢㡦㔲攵愲昵㌶挴㈹搹慥昳ㄲ愸〴戶㤶㔷㔲〷㉥搹慥㍦挱㈸愵㔴㍤㔵ㄶ㤸㔷㑢㑢㐶敥晤㔰挸㜶晤ㄹ㈰㘵㔹㜱㜱㍦愴戵捦摡㕡戱昰㤲愲㈴㘱ㅤ愱散改㤹挴㜳散戱㜴攷昲㐲㔹ㄲ扣晡㔸㤲挴㌳扡扢㤷摣摤㍤愷戵㝦戲戵㌲㘸㜸㠹捥㤵挴㉥㥥㐹扣㔲㤹挴慢㘵㐹昰㙡㕥㐹ㄲ慦敢敥㕥㜷㜷户㔱㙢摦戰戵挲〴㉦㜹戹㤲搸搱㌳㠹㡤㤵㐹扣㔵㤶〴慦㡥㤵㈴昱愱敥敥㙤㜷㜷㥦㘸敤㍢戶㔶㤸攰㈵㈴㔷ㄲ㕢㝢㈶昱㕥㘵ㄲㅦ㤴㈵挱慢㑤㈵㐹㙣搲摤㝤攸敥慥ㄶつㄹ㈹ㅦ搹㕡㘱愲〱つ㔷ㄲ〱捦㈴㍥〱愸㙣㑣㝣㑡㤵㙢挴晢搱㉥㐹愲㌷ㄴ搲摤攷㤸㜰〶㘶㕦慤晤挲搶㡡㘵ㅢ㌴㕣㐹㜴昷㑣攲㉢㠰捡㤲昸㥡㉡㔷ㄲ摢愱㕤㤲挴〰㈸㈴㠹㑤㤸㘰㔷搲摤㘰慤晤搶搶捡攲ㄸ㠶㠶㉢㠹㙦㍦昷㍡㤷慡㌵㉡㤲愸愳捡㤵挴㙥㠸㔳㤲挴〸摤㥤て㐸㈷㠹㠸搶㜶户戵㑣愲㝥㉦㘸扦昳㠹㈴㍤扥攷戳㥡ㅡ搰愹摡〷㥤㌱㠶㘱戰㠵〹㝥〳愳㙣㙤〳㔳つ昰晣㡢敡〶㥥挳愹㜱㘸㌱㐵挳㑦て㥥㍥㠹㝦て户晦㈴户㐷㠰愷㐸攲㉦捣敦㠷㤶昸昷愴〷捦㝣挴扦㤷摢㝦扡昶㘰㡦〱㥥摤ㄴ晤㘷㙢晦摥昴攰㐹㡢昸〷摣晥昳戵㠷昸昳挴愴攸㝦愰昶て搲攳㘰敤摦挷敤㝦㠸昶㄰㝦㥥㔳ㄴ晤て㐵㑢昶㈹ㅦ㘲㜴㜰㥦戲て愹愹昵㈹㥥㕦㠸攱ㅦ戶㘱愴ㄸ㤴捡㙡挳〷戶㘱㌴っ挶㤶攸㌰挰㌳㡢摥㘸㜵晦㈳摥戱㝣㕤摤㙢戵敦搵㍦搱敤攷摤㍥慤㌱挱搵づ昸㑤挹㈴㔵㠷㘷ㅢ〰㈵㤴㙤挵㈴て㐳㑢㘶㜹㙢㔷捡慡㐵㘳戶愱㤶攷〲㠲搹搶㠵〹戴搹㕡㙢戱昲㜸㕦㘶㑢ㄶ敢㜲敤扦ㅤ㍤㔶㘸晦敤摤晥㐷扡㍤〲㍣㔴㉦搲㜲慣昶摦㠱ㅥ慢戵㝦㝦户晦㜱㙥㡦挰昱扡㈵晤慦搱晥〳攸㜱戲昶摦搱敤㝦慡摢㈳挰〳攴㘲晦㘷㙡晦㠱昴攰㜱慦捣晦㈰户晦㌹㙥㡦〰㡦㙤㡢昳㝦扥昶ㅦ㑣㡦ぢ戵晦㑥㙥晦㡢戵㠷慣ㄶ㍣㉣㉤晡㕦愶晤㠷搰攳ち敤㍦搴敤㝦愵昶㄰晦慢㜴㑢收㝦㥤昶摦㤹ㅥ搷㙡晦㕤摣晥搷扢㍤〲㍣ㄸ㉣捥晦捤摡㝦ㄸ㍤㜸㡣㈷昳扦慢摢晦㌶敤㈱挳㥡挷㜱㐵晦昵摡㝦㌷㝡摣愵晤㠷扢晤敦㜶㝢〴㜸〸㔶㥣晦㝢搱㤲搱晦㐲搹㙡挱挳㌱㌱㍣㕦戶㕡摣慦つ捦戹㔷㡢㍤搱㘱㠰〷㘲捥㙡戱慥敥搵摡㕦搶晤慤昶搴㙥㕦搶攴挱摣㜶㔸㉤㈶㜳戵攰㐱㤸慣ㄶ㈱㈶昹㈸㕡㌲换㘱㔷捡敡〹㡤㠹㔰换㐳㈹挱㐴㕤㤸挰㌳戶搶㕡㉤㜸戸㔴㥣慤攷戴㝦㡣ㅥ㍣ちㄲ晦戸摢晦㈵户㐷㠰㐷㍡攲捦㠵慣㕥搱晥〹㝡扣慡晤㤳㙥晦搷摤ㅥ〱ㅥ愴ㄴ晢摦愸晤㔳昴攰戱㠷昴㥦㜶晢扦敤昶〸昰昸愲搸晦㝢摡㝦㉦㝡昰戰㐱晣昷㜶晢㝦攸昶〸昰搰愰搸晦㈷摡㝦ㅦ㝡㜰㡦㉦晥㈳摤晥㥦㙢てㄹ搶摣慢ㄷ晤扦搲晥愳攸昱戵昶ㅦ敤昶摦攴昶〸㜰㠷㉣晥挲ㅦ㜷戶戲㡣挷搰㠳晢㔹改㝦慣摢㥦晢㔴愷挷〰昷愵㐵㝦搹挹㜱㜳㍢づ㙡晤〹㜲㘷㈷㈷っ攳㌱㠱㝢〴戲㉢㈳㑡㔷㑣㄰ㄹ攴㉥㑤㔰ㄳ㉤㤴散戰㠸㉡㠹挵ㅤ㤷愰㈶㕢㈸搹㉤㔵愰戸㝢ㄲ搴ㄴぢ㈵㍢㥦ちㄴ㜷㐲㠲摡㕦㔰〱敥㈳づ〰慡㜶㠵捡ㅤ㥡㍦昴搰㉦〳㜵〳户慢晢挹㤸㥥ㄷ㙤㜸㘲攳㌹㉦ㅣ㍣昲㥤慦搷慥㝤攱慤㜳㥥晡晡摥散挸挷慥扣昲攱晤㉥㝦㙡㘳摦挲ㄵ戵敢扦㥣㝡挵搱攱㈵㐷ㅦ㕥㤸户摢攴愳㝦㝡搸慣昰捣㍥挳扢㜵敢摥㝤㤷㝥㡦㙦㌳㉣戸晡昰扢搴㠳㉦㙦摤愲㘴㠷挲㌴㑡㘶㥣㍢ㄶ㐹㘳㥡愴愱㘴㤷㔲㤱㉣㜷㉤㠲㥡㘱愱㘴挷㔱㠱攲づ㐴㔰戳㉣㤴散ㅥ㉡㔰摣㑤〸㙡㡥㠵㤲㥤㐰〵㡡㍢〳㐱捤戳㔰戲愹慦㐰㜱㤳㉦愸〳㉣㤴㙣搰㉢㔰摣戰ぢ敡愷ㄶ㑡㌶摢ㄵ㈸㙥扥〵㜵㤰㠵㤲㡤㜳〵㡡ㅢ㘹㐱㉤戰㔰戲〹㈶慡㠴㔵㙥㡡〵戵搰㐲挹㠶戶〲挵つ慥愰㌲㠲ち㜰㝢昸扦㍡〴㘴攳㔹㤱〶㌷愲㤲㐶㑥搲㔰戲昹慣㐰㜱㌳㉡㈸搳㐲挹㐶㤲愸㤲㌵㠴ㅢ㑢㐱㉤戲㔰戲㈹慣㐰㜱㤳㈸愸㐶ぢ㈵ㅢ扣ちㄴ㌷㝣㠲㕡㘲愱㘴戳㔶㠱攲收㑤㔰捤ㄶ㑡㌶㕥ㄵ㈸㙥挴〴搵㙡愱㘴ㄳ㔵㠱攲愶㑡㔰㠷㕢㈸搹㄰㔵愰戸㐱ㄲ㔴扢愰㠲㥡〰挵㉤㡣散晥㑥户昷㜲攳攰摢㠰ㄷ㘲㜱愳㈲㠶搳捡っ摣㡥㠸攱搴㌲〳㌷ㅤ㘲㌸愵捣挰慤㠵ㄸ㑥㉥㌳㜰晤ㄵ挳㐹㘵〶慥戲㘲㔸㔳㘶攰㕡㉡㠶ㄳ换っ㕣㌱挵㜰㐲㤹㠱敢愲ㄸ㡥㉦㌳㜰昵ㄳ挳㜱㘵〶慥㜱㘲昸㔹㤹㠱㉢㤹ㄸ㔶㤷ㄹ戸㕥㠹㘱㔵㤹㠱慢㤲ㄸ㡥㉤㌳㜰敤ㄱ挳㌱㘵〶㡥㘷㌱ㅣ㕤㘶攰㄰ㄶ挳㔱㘵〶㡥㕡㌱ㅣ㔹㘶攰㐰ㄵ挳捡㌲〳挷愶ㄸ㔶㤴ㄹ㌸ㅣ挵㜰㐴㤹㠱㈳㔰っ换换っㅣ㜴㘲㔸㔶㘶攰㌸ㄳ㐳㐷愹愱挷晦〳㐵扢㙢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</si>
</sst>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_);[Red]\(&quot;$&quot;#,##0\)"/>
    <numFmt numFmtId="8" formatCode="&quot;$&quot;#,##0.00_);[Red]\(&quot;$&quot;#,##0.00\)"/>
    <numFmt numFmtId="164" formatCode="&quot;$&quot;#,##0.00;[Red]&quot;$&quot;#,##0.00"/>
    <numFmt numFmtId="165" formatCode="_(&quot;$ &quot;#,##0_);_(&quot;$ &quot;\(#,##0\)"/>
    <numFmt numFmtId="166" formatCode="#,##0.000"/>
    <numFmt numFmtId="167" formatCode="_(&quot;$ &quot;#,##0.0_);_(&quot;$ &quot;\(#,##0.0\)"/>
    <numFmt numFmtId="168" formatCode="_(&quot;$ &quot;#,##0.00_);_(&quot;$ &quot;\(#,##0.00\)"/>
    <numFmt numFmtId="169" formatCode="#,##0.0_);\(#,##0.0\)"/>
    <numFmt numFmtId="170" formatCode="0.000"/>
    <numFmt numFmtId="171" formatCode="0.000000000000000%"/>
  </numFmts>
  <fonts count="35"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u/>
      <sz val="12"/>
      <color theme="11"/>
      <name val="Calibri"/>
      <family val="2"/>
      <scheme val="minor"/>
    </font>
    <font>
      <sz val="11"/>
      <color theme="1"/>
      <name val="Calibri"/>
      <family val="2"/>
      <scheme val="minor"/>
    </font>
    <font>
      <b/>
      <i/>
      <sz val="11"/>
      <color theme="1"/>
      <name val="Calibri"/>
      <family val="2"/>
      <scheme val="minor"/>
    </font>
    <font>
      <b/>
      <i/>
      <sz val="11"/>
      <color rgb="FF000000"/>
      <name val="Calibri"/>
      <family val="2"/>
      <scheme val="minor"/>
    </font>
    <font>
      <b/>
      <sz val="20"/>
      <color theme="1"/>
      <name val="Calibri"/>
      <family val="2"/>
      <scheme val="minor"/>
    </font>
    <font>
      <b/>
      <sz val="12"/>
      <color theme="1"/>
      <name val="Calibri"/>
      <family val="2"/>
      <scheme val="minor"/>
    </font>
    <font>
      <sz val="11"/>
      <color rgb="FF0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i/>
      <sz val="11"/>
      <color theme="1"/>
      <name val="Calibri"/>
      <family val="2"/>
      <scheme val="minor"/>
    </font>
    <font>
      <i/>
      <sz val="12"/>
      <color theme="1"/>
      <name val="Calibri"/>
      <family val="2"/>
      <scheme val="minor"/>
    </font>
    <font>
      <b/>
      <sz val="11"/>
      <name val="Calibri"/>
      <family val="2"/>
      <scheme val="minor"/>
    </font>
    <font>
      <sz val="12"/>
      <name val="Calibri"/>
      <family val="2"/>
      <scheme val="minor"/>
    </font>
    <font>
      <i/>
      <sz val="12"/>
      <color rgb="FF000000"/>
      <name val="Calibri"/>
      <family val="2"/>
      <scheme val="minor"/>
    </font>
    <font>
      <sz val="16"/>
      <color theme="1"/>
      <name val="Calibri"/>
      <family val="2"/>
      <scheme val="minor"/>
    </font>
  </fonts>
  <fills count="53">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92D150"/>
        <bgColor indexed="64"/>
      </patternFill>
    </fill>
    <fill>
      <patternFill patternType="solid">
        <fgColor rgb="FFFFFF00"/>
        <bgColor indexed="64"/>
      </patternFill>
    </fill>
    <fill>
      <patternFill patternType="solid">
        <fgColor rgb="FFE1AB11"/>
        <bgColor indexed="64"/>
      </patternFill>
    </fill>
    <fill>
      <patternFill patternType="solid">
        <fgColor rgb="FFE1A648"/>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D301"/>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rgb="FF3366FF"/>
        <bgColor indexed="64"/>
      </patternFill>
    </fill>
    <fill>
      <patternFill patternType="solid">
        <fgColor rgb="FFFF0000"/>
        <bgColor indexed="64"/>
      </patternFill>
    </fill>
    <fill>
      <patternFill patternType="solid">
        <fgColor rgb="FF80FF0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indexed="64"/>
      </patternFill>
    </fill>
    <fill>
      <patternFill patternType="solid">
        <fgColor rgb="FF00FF00"/>
        <bgColor indexed="64"/>
      </patternFill>
    </fill>
    <fill>
      <patternFill patternType="solid">
        <fgColor rgb="FF00FFFF"/>
        <bgColor indexed="64"/>
      </patternFill>
    </fill>
  </fills>
  <borders count="48">
    <border>
      <left/>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right/>
      <top/>
      <bottom style="medium">
        <color auto="1"/>
      </bottom>
      <diagonal/>
    </border>
    <border>
      <left/>
      <right/>
      <top style="medium">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right style="thin">
        <color auto="1"/>
      </right>
      <top/>
      <bottom/>
      <diagonal/>
    </border>
  </borders>
  <cellStyleXfs count="803">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14" fillId="0" borderId="21" applyNumberFormat="0" applyFill="0" applyAlignment="0" applyProtection="0"/>
    <xf numFmtId="0" fontId="15" fillId="0" borderId="22" applyNumberFormat="0" applyFill="0" applyAlignment="0" applyProtection="0"/>
    <xf numFmtId="0" fontId="16" fillId="0" borderId="23" applyNumberFormat="0" applyFill="0" applyAlignment="0" applyProtection="0"/>
    <xf numFmtId="0" fontId="16" fillId="0" borderId="0" applyNumberFormat="0" applyFill="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20" fillId="14" borderId="24" applyNumberFormat="0" applyAlignment="0" applyProtection="0"/>
    <xf numFmtId="0" fontId="21" fillId="15" borderId="25" applyNumberFormat="0" applyAlignment="0" applyProtection="0"/>
    <xf numFmtId="0" fontId="22" fillId="15" borderId="24" applyNumberFormat="0" applyAlignment="0" applyProtection="0"/>
    <xf numFmtId="0" fontId="23" fillId="0" borderId="26" applyNumberFormat="0" applyFill="0" applyAlignment="0" applyProtection="0"/>
    <xf numFmtId="0" fontId="24" fillId="16" borderId="27"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4" fillId="0" borderId="29" applyNumberFormat="0" applyFill="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1" borderId="0" applyNumberFormat="0" applyBorder="0" applyAlignment="0" applyProtection="0"/>
    <xf numFmtId="0" fontId="1" fillId="0" borderId="0"/>
    <xf numFmtId="0" fontId="1" fillId="17" borderId="28" applyNumberFormat="0" applyFont="0" applyAlignment="0" applyProtection="0"/>
    <xf numFmtId="0" fontId="28"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76">
    <xf numFmtId="0" fontId="0" fillId="0" borderId="0" xfId="0"/>
    <xf numFmtId="0" fontId="4" fillId="3" borderId="1" xfId="0" applyFont="1" applyFill="1" applyBorder="1" applyAlignment="1">
      <alignment horizontal="right"/>
    </xf>
    <xf numFmtId="0" fontId="4" fillId="3" borderId="0" xfId="0" applyFont="1" applyFill="1" applyBorder="1" applyAlignment="1">
      <alignment horizontal="right"/>
    </xf>
    <xf numFmtId="0" fontId="4" fillId="3" borderId="2" xfId="0" applyFont="1" applyFill="1" applyBorder="1" applyAlignment="1">
      <alignment horizontal="right"/>
    </xf>
    <xf numFmtId="0" fontId="4" fillId="3" borderId="3" xfId="0" applyFont="1" applyFill="1" applyBorder="1" applyAlignment="1">
      <alignment horizontal="right"/>
    </xf>
    <xf numFmtId="0" fontId="4" fillId="3" borderId="4" xfId="0" applyFont="1" applyFill="1" applyBorder="1" applyAlignment="1">
      <alignment horizontal="center" vertical="center"/>
    </xf>
    <xf numFmtId="14" fontId="4" fillId="3" borderId="5" xfId="0" applyNumberFormat="1" applyFont="1" applyFill="1" applyBorder="1" applyAlignment="1">
      <alignment horizontal="center" vertical="center"/>
    </xf>
    <xf numFmtId="8" fontId="4" fillId="3"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40" fontId="4" fillId="3" borderId="5" xfId="0" applyNumberFormat="1" applyFont="1" applyFill="1" applyBorder="1" applyAlignment="1">
      <alignment horizontal="center" vertical="center"/>
    </xf>
    <xf numFmtId="0" fontId="4" fillId="2" borderId="0" xfId="0" applyFont="1" applyFill="1"/>
    <xf numFmtId="0" fontId="8" fillId="0" borderId="2" xfId="0" applyFont="1" applyBorder="1" applyAlignment="1">
      <alignment vertical="top" wrapText="1"/>
    </xf>
    <xf numFmtId="0" fontId="7" fillId="0" borderId="0" xfId="0" applyNumberFormat="1" applyFont="1" applyFill="1"/>
    <xf numFmtId="0" fontId="7" fillId="0" borderId="0" xfId="0" applyNumberFormat="1" applyFont="1" applyAlignment="1">
      <alignment vertical="top" wrapText="1"/>
    </xf>
    <xf numFmtId="0" fontId="7" fillId="0" borderId="0" xfId="0" applyNumberFormat="1" applyFont="1"/>
    <xf numFmtId="0" fontId="4" fillId="4" borderId="0" xfId="0" applyNumberFormat="1" applyFont="1" applyFill="1"/>
    <xf numFmtId="0" fontId="4" fillId="0" borderId="0" xfId="0" applyNumberFormat="1" applyFont="1"/>
    <xf numFmtId="0" fontId="8" fillId="0" borderId="2" xfId="0" applyNumberFormat="1" applyFont="1" applyBorder="1" applyAlignment="1">
      <alignment vertical="top" wrapText="1"/>
    </xf>
    <xf numFmtId="0" fontId="4" fillId="0" borderId="0" xfId="0" applyNumberFormat="1" applyFont="1" applyAlignment="1">
      <alignment horizontal="left" vertical="top" wrapText="1"/>
    </xf>
    <xf numFmtId="0" fontId="4" fillId="0" borderId="8" xfId="0" applyFont="1" applyBorder="1" applyAlignment="1">
      <alignment vertical="top" wrapText="1"/>
    </xf>
    <xf numFmtId="0" fontId="9" fillId="0" borderId="2" xfId="0" applyFont="1" applyBorder="1" applyAlignment="1">
      <alignment vertical="top" wrapText="1"/>
    </xf>
    <xf numFmtId="0" fontId="9" fillId="0" borderId="0" xfId="0" applyFont="1" applyBorder="1" applyAlignment="1">
      <alignment vertical="top" wrapText="1"/>
    </xf>
    <xf numFmtId="0" fontId="4" fillId="5" borderId="1" xfId="0" applyFont="1" applyFill="1" applyBorder="1"/>
    <xf numFmtId="0" fontId="4" fillId="0" borderId="3" xfId="0" applyFont="1" applyBorder="1"/>
    <xf numFmtId="6" fontId="4" fillId="0" borderId="9" xfId="0" applyNumberFormat="1" applyFont="1" applyBorder="1"/>
    <xf numFmtId="3" fontId="4" fillId="0" borderId="9" xfId="0" applyNumberFormat="1" applyFont="1" applyBorder="1"/>
    <xf numFmtId="0" fontId="4" fillId="0" borderId="11" xfId="0" applyFont="1" applyBorder="1" applyAlignment="1">
      <alignment vertical="top" wrapText="1"/>
    </xf>
    <xf numFmtId="0" fontId="7" fillId="0" borderId="0" xfId="0" applyNumberFormat="1" applyFont="1" applyFill="1" applyBorder="1"/>
    <xf numFmtId="0" fontId="7" fillId="0" borderId="0" xfId="0" applyNumberFormat="1" applyFont="1" applyBorder="1" applyAlignment="1">
      <alignment vertical="top" wrapText="1"/>
    </xf>
    <xf numFmtId="0" fontId="4" fillId="0" borderId="0" xfId="0" applyNumberFormat="1" applyFont="1" applyBorder="1" applyAlignment="1">
      <alignment vertical="top" wrapText="1"/>
    </xf>
    <xf numFmtId="0" fontId="8" fillId="6" borderId="3" xfId="0" applyFont="1" applyFill="1" applyBorder="1" applyAlignment="1">
      <alignment vertical="top" wrapText="1"/>
    </xf>
    <xf numFmtId="3" fontId="8" fillId="6" borderId="9" xfId="0" applyNumberFormat="1" applyFont="1" applyFill="1" applyBorder="1" applyAlignment="1">
      <alignment horizontal="right" vertical="center" wrapText="1"/>
    </xf>
    <xf numFmtId="3" fontId="8" fillId="6" borderId="9" xfId="0" applyNumberFormat="1" applyFont="1" applyFill="1" applyBorder="1" applyAlignment="1">
      <alignment horizontal="right" vertical="center"/>
    </xf>
    <xf numFmtId="0" fontId="4" fillId="6" borderId="0" xfId="0" applyFont="1" applyFill="1" applyAlignment="1">
      <alignment horizontal="left" vertical="top" wrapText="1"/>
    </xf>
    <xf numFmtId="0" fontId="4" fillId="6" borderId="0" xfId="0" applyFont="1" applyFill="1" applyAlignment="1">
      <alignment horizontal="right"/>
    </xf>
    <xf numFmtId="0" fontId="7" fillId="0" borderId="0" xfId="0" applyNumberFormat="1" applyFont="1" applyBorder="1"/>
    <xf numFmtId="0" fontId="7" fillId="0" borderId="0" xfId="0" applyNumberFormat="1" applyFont="1" applyBorder="1" applyAlignment="1">
      <alignment wrapText="1"/>
    </xf>
    <xf numFmtId="0" fontId="4" fillId="0" borderId="16" xfId="0" applyNumberFormat="1" applyFont="1" applyBorder="1" applyAlignment="1">
      <alignment vertical="top" wrapText="1"/>
    </xf>
    <xf numFmtId="37" fontId="4" fillId="0" borderId="16" xfId="0" applyNumberFormat="1" applyFont="1" applyBorder="1" applyAlignment="1">
      <alignment horizontal="right" vertical="top"/>
    </xf>
    <xf numFmtId="0" fontId="4" fillId="0" borderId="16" xfId="0" applyNumberFormat="1" applyFont="1" applyBorder="1"/>
    <xf numFmtId="0" fontId="4" fillId="0" borderId="0" xfId="0" applyNumberFormat="1" applyFont="1" applyBorder="1"/>
    <xf numFmtId="0" fontId="7" fillId="0" borderId="16" xfId="0" applyFont="1" applyBorder="1" applyAlignment="1">
      <alignment vertical="top" wrapText="1"/>
    </xf>
    <xf numFmtId="0" fontId="7" fillId="0" borderId="16" xfId="0" applyNumberFormat="1" applyFont="1" applyBorder="1"/>
    <xf numFmtId="0" fontId="4" fillId="0" borderId="11" xfId="0" applyNumberFormat="1" applyFont="1" applyBorder="1"/>
    <xf numFmtId="0" fontId="4" fillId="0" borderId="14" xfId="0" applyNumberFormat="1" applyFont="1" applyBorder="1" applyAlignment="1">
      <alignment vertical="top" wrapText="1"/>
    </xf>
    <xf numFmtId="0" fontId="4" fillId="0" borderId="14" xfId="0" applyNumberFormat="1" applyFont="1" applyBorder="1" applyAlignment="1">
      <alignment wrapText="1"/>
    </xf>
    <xf numFmtId="0" fontId="4" fillId="0" borderId="14" xfId="0" applyNumberFormat="1" applyFont="1" applyBorder="1"/>
    <xf numFmtId="164" fontId="7" fillId="0" borderId="0" xfId="0" applyNumberFormat="1" applyFont="1" applyBorder="1" applyAlignment="1">
      <alignment wrapText="1"/>
    </xf>
    <xf numFmtId="0" fontId="7" fillId="0" borderId="0" xfId="71" applyNumberFormat="1" applyFont="1" applyBorder="1" applyAlignment="1">
      <alignment vertical="top" wrapText="1"/>
    </xf>
    <xf numFmtId="0" fontId="7" fillId="0" borderId="0" xfId="71" applyNumberFormat="1" applyFont="1" applyBorder="1"/>
    <xf numFmtId="0" fontId="4" fillId="6" borderId="17" xfId="0" applyNumberFormat="1" applyFont="1" applyFill="1" applyBorder="1"/>
    <xf numFmtId="0" fontId="4" fillId="6" borderId="18" xfId="0" applyNumberFormat="1" applyFont="1" applyFill="1" applyBorder="1"/>
    <xf numFmtId="0" fontId="4" fillId="6" borderId="19" xfId="0" applyNumberFormat="1" applyFont="1" applyFill="1" applyBorder="1"/>
    <xf numFmtId="0" fontId="7" fillId="0" borderId="4" xfId="0" applyNumberFormat="1" applyFont="1" applyBorder="1"/>
    <xf numFmtId="0" fontId="7" fillId="0" borderId="5" xfId="0" applyNumberFormat="1" applyFont="1" applyBorder="1"/>
    <xf numFmtId="0" fontId="4" fillId="0" borderId="2" xfId="0" applyNumberFormat="1" applyFont="1" applyBorder="1" applyAlignment="1">
      <alignment vertical="top" wrapText="1"/>
    </xf>
    <xf numFmtId="0" fontId="4" fillId="0" borderId="5" xfId="0" applyNumberFormat="1" applyFont="1" applyBorder="1"/>
    <xf numFmtId="0" fontId="4" fillId="0" borderId="7" xfId="0" applyNumberFormat="1" applyFont="1" applyBorder="1" applyAlignment="1">
      <alignment vertical="top" wrapText="1"/>
    </xf>
    <xf numFmtId="0" fontId="4" fillId="0" borderId="12" xfId="0" applyNumberFormat="1" applyFont="1" applyBorder="1"/>
    <xf numFmtId="0" fontId="4" fillId="0" borderId="13" xfId="0" applyNumberFormat="1" applyFont="1" applyBorder="1" applyAlignment="1">
      <alignment vertical="top" wrapText="1"/>
    </xf>
    <xf numFmtId="0" fontId="4" fillId="0" borderId="8" xfId="0" applyNumberFormat="1" applyFont="1" applyBorder="1" applyAlignment="1">
      <alignment vertical="top" wrapText="1"/>
    </xf>
    <xf numFmtId="0" fontId="4" fillId="0" borderId="20" xfId="0" applyNumberFormat="1" applyFont="1" applyBorder="1"/>
    <xf numFmtId="0" fontId="4" fillId="7" borderId="0" xfId="0" applyNumberFormat="1" applyFont="1" applyFill="1"/>
    <xf numFmtId="0" fontId="0" fillId="0" borderId="0" xfId="0" applyFill="1"/>
    <xf numFmtId="0" fontId="4" fillId="0" borderId="0" xfId="0" applyFont="1" applyFill="1"/>
    <xf numFmtId="0" fontId="0" fillId="0" borderId="2" xfId="0" applyFont="1" applyBorder="1"/>
    <xf numFmtId="0" fontId="8" fillId="0" borderId="5" xfId="0" applyNumberFormat="1" applyFont="1" applyBorder="1"/>
    <xf numFmtId="0" fontId="8" fillId="0" borderId="0" xfId="0" applyNumberFormat="1" applyFont="1"/>
    <xf numFmtId="0" fontId="4" fillId="6" borderId="18" xfId="0" applyNumberFormat="1" applyFont="1" applyFill="1" applyBorder="1" applyAlignment="1">
      <alignment horizontal="left" vertical="center" wrapText="1"/>
    </xf>
    <xf numFmtId="0" fontId="7" fillId="4" borderId="0" xfId="0" applyNumberFormat="1" applyFont="1" applyFill="1"/>
    <xf numFmtId="0" fontId="4" fillId="0" borderId="0" xfId="0" applyNumberFormat="1" applyFont="1" applyAlignment="1"/>
    <xf numFmtId="0" fontId="7" fillId="0" borderId="15" xfId="0" applyNumberFormat="1" applyFont="1" applyBorder="1" applyAlignment="1">
      <alignment vertical="top" wrapText="1"/>
    </xf>
    <xf numFmtId="0" fontId="4" fillId="0" borderId="0" xfId="0" applyNumberFormat="1" applyFont="1" applyBorder="1" applyAlignment="1">
      <alignment wrapText="1"/>
    </xf>
    <xf numFmtId="0" fontId="7" fillId="0" borderId="6" xfId="0" applyFont="1" applyBorder="1"/>
    <xf numFmtId="0" fontId="7" fillId="0" borderId="0" xfId="0" applyFont="1"/>
    <xf numFmtId="0" fontId="7" fillId="4" borderId="0" xfId="0" applyNumberFormat="1" applyFont="1" applyFill="1" applyAlignment="1">
      <alignment horizontal="right" vertical="center"/>
    </xf>
    <xf numFmtId="0" fontId="7" fillId="5" borderId="10" xfId="0" applyFont="1" applyFill="1" applyBorder="1"/>
    <xf numFmtId="0" fontId="7" fillId="5" borderId="4" xfId="0" applyFont="1" applyFill="1" applyBorder="1"/>
    <xf numFmtId="0" fontId="7" fillId="0" borderId="7" xfId="0" applyFont="1" applyBorder="1"/>
    <xf numFmtId="3" fontId="7" fillId="0" borderId="11" xfId="0" applyNumberFormat="1" applyFont="1" applyBorder="1"/>
    <xf numFmtId="0" fontId="7" fillId="0" borderId="12" xfId="0" applyFont="1" applyBorder="1"/>
    <xf numFmtId="0" fontId="7" fillId="0" borderId="2" xfId="0" applyFont="1" applyBorder="1"/>
    <xf numFmtId="3" fontId="7" fillId="0" borderId="0" xfId="0" applyNumberFormat="1" applyFont="1" applyBorder="1"/>
    <xf numFmtId="0" fontId="7" fillId="0" borderId="5" xfId="0" applyFont="1" applyBorder="1"/>
    <xf numFmtId="0" fontId="7" fillId="0" borderId="13" xfId="0" applyFont="1" applyBorder="1"/>
    <xf numFmtId="6" fontId="7" fillId="0" borderId="14" xfId="0" applyNumberFormat="1" applyFont="1" applyBorder="1"/>
    <xf numFmtId="0" fontId="7" fillId="0" borderId="15" xfId="0" applyFont="1" applyBorder="1"/>
    <xf numFmtId="6" fontId="7" fillId="0" borderId="0" xfId="0" applyNumberFormat="1" applyFont="1" applyBorder="1"/>
    <xf numFmtId="3" fontId="7" fillId="0" borderId="14" xfId="0" applyNumberFormat="1" applyFont="1" applyBorder="1" applyAlignment="1">
      <alignment wrapText="1"/>
    </xf>
    <xf numFmtId="0" fontId="4" fillId="0" borderId="6" xfId="0" applyFont="1" applyBorder="1"/>
    <xf numFmtId="0" fontId="4" fillId="0" borderId="0" xfId="0" applyFont="1"/>
    <xf numFmtId="0" fontId="4" fillId="0" borderId="0" xfId="0" applyFont="1" applyBorder="1"/>
    <xf numFmtId="3" fontId="4" fillId="0" borderId="0" xfId="0" applyNumberFormat="1" applyFont="1" applyBorder="1"/>
    <xf numFmtId="2" fontId="4" fillId="4" borderId="3"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0" fontId="0" fillId="0" borderId="2" xfId="0" applyBorder="1"/>
    <xf numFmtId="0" fontId="0" fillId="0" borderId="0" xfId="0" applyBorder="1"/>
    <xf numFmtId="10" fontId="0" fillId="0" borderId="0" xfId="0" applyNumberFormat="1" applyBorder="1"/>
    <xf numFmtId="10" fontId="0" fillId="0" borderId="0" xfId="71" applyNumberFormat="1" applyFont="1" applyBorder="1"/>
    <xf numFmtId="0" fontId="4" fillId="2" borderId="2" xfId="0" applyFont="1" applyFill="1" applyBorder="1"/>
    <xf numFmtId="10" fontId="0" fillId="2" borderId="0" xfId="71" applyNumberFormat="1" applyFont="1" applyFill="1" applyBorder="1"/>
    <xf numFmtId="0" fontId="4" fillId="2" borderId="3" xfId="0" applyFont="1" applyFill="1" applyBorder="1"/>
    <xf numFmtId="10" fontId="0" fillId="2" borderId="9" xfId="0" applyNumberFormat="1" applyFill="1" applyBorder="1"/>
    <xf numFmtId="0" fontId="4" fillId="8" borderId="17" xfId="0" applyFont="1" applyFill="1" applyBorder="1"/>
    <xf numFmtId="0" fontId="4" fillId="10" borderId="19" xfId="0" applyFont="1" applyFill="1" applyBorder="1"/>
    <xf numFmtId="0" fontId="0" fillId="10" borderId="5" xfId="0" applyFill="1" applyBorder="1"/>
    <xf numFmtId="10" fontId="0" fillId="10" borderId="5" xfId="0" applyNumberFormat="1" applyFill="1" applyBorder="1"/>
    <xf numFmtId="10" fontId="0" fillId="10" borderId="20" xfId="0" applyNumberFormat="1" applyFill="1" applyBorder="1"/>
    <xf numFmtId="10" fontId="0" fillId="10" borderId="15" xfId="0" applyNumberFormat="1" applyFill="1" applyBorder="1"/>
    <xf numFmtId="10" fontId="0" fillId="0" borderId="0" xfId="0" applyNumberFormat="1" applyFill="1" applyBorder="1"/>
    <xf numFmtId="0" fontId="0" fillId="9" borderId="0" xfId="0" applyFill="1" applyBorder="1"/>
    <xf numFmtId="10" fontId="0" fillId="9" borderId="0" xfId="0" applyNumberFormat="1" applyFill="1" applyBorder="1"/>
    <xf numFmtId="10" fontId="0" fillId="9" borderId="9" xfId="0" applyNumberFormat="1" applyFill="1" applyBorder="1"/>
    <xf numFmtId="10" fontId="0" fillId="10" borderId="6" xfId="0" applyNumberFormat="1" applyFill="1" applyBorder="1"/>
    <xf numFmtId="0" fontId="0" fillId="2" borderId="8" xfId="0" applyFill="1" applyBorder="1"/>
    <xf numFmtId="10" fontId="0" fillId="2" borderId="16" xfId="0" applyNumberFormat="1" applyFill="1" applyBorder="1"/>
    <xf numFmtId="10" fontId="0" fillId="9" borderId="16" xfId="0" applyNumberFormat="1" applyFill="1" applyBorder="1"/>
    <xf numFmtId="0" fontId="4" fillId="0" borderId="13" xfId="0" applyFont="1" applyBorder="1"/>
    <xf numFmtId="0" fontId="0" fillId="0" borderId="14" xfId="0" applyBorder="1"/>
    <xf numFmtId="0" fontId="0" fillId="9" borderId="14" xfId="0" applyFill="1" applyBorder="1"/>
    <xf numFmtId="0" fontId="4" fillId="3" borderId="5" xfId="0" applyNumberFormat="1" applyFont="1" applyFill="1" applyBorder="1" applyAlignment="1">
      <alignment horizontal="center" vertical="center"/>
    </xf>
    <xf numFmtId="164" fontId="4" fillId="3" borderId="6"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0" fontId="4" fillId="0" borderId="0" xfId="0" applyFont="1" applyFill="1" applyBorder="1"/>
    <xf numFmtId="0" fontId="4" fillId="0" borderId="1" xfId="0" applyFont="1" applyFill="1" applyBorder="1"/>
    <xf numFmtId="2" fontId="4" fillId="4" borderId="0" xfId="0" applyNumberFormat="1" applyFont="1" applyFill="1" applyBorder="1" applyAlignment="1">
      <alignment horizontal="center" vertical="center"/>
    </xf>
    <xf numFmtId="2" fontId="4" fillId="4" borderId="2" xfId="0" applyNumberFormat="1" applyFont="1" applyFill="1" applyBorder="1" applyAlignment="1">
      <alignment horizontal="center" vertical="center"/>
    </xf>
    <xf numFmtId="10" fontId="11" fillId="0" borderId="10" xfId="0" applyNumberFormat="1" applyFont="1" applyFill="1" applyBorder="1"/>
    <xf numFmtId="0" fontId="11" fillId="4" borderId="10" xfId="0" applyFont="1" applyFill="1" applyBorder="1"/>
    <xf numFmtId="10" fontId="11" fillId="4" borderId="10" xfId="0" applyNumberFormat="1" applyFont="1" applyFill="1" applyBorder="1"/>
    <xf numFmtId="0" fontId="11" fillId="4" borderId="4" xfId="0" applyFont="1" applyFill="1" applyBorder="1"/>
    <xf numFmtId="2" fontId="11" fillId="4" borderId="0" xfId="0" applyNumberFormat="1" applyFont="1" applyFill="1" applyBorder="1"/>
    <xf numFmtId="2" fontId="11" fillId="4" borderId="5" xfId="0" applyNumberFormat="1" applyFont="1" applyFill="1" applyBorder="1"/>
    <xf numFmtId="0" fontId="0" fillId="0" borderId="0" xfId="0" applyAlignment="1">
      <alignment vertical="top" wrapText="1"/>
    </xf>
    <xf numFmtId="0" fontId="12" fillId="0" borderId="0" xfId="0" applyFont="1" applyAlignment="1">
      <alignment vertical="top" wrapText="1"/>
    </xf>
    <xf numFmtId="165" fontId="0" fillId="0" borderId="0" xfId="0" applyNumberFormat="1" applyAlignment="1">
      <alignment horizontal="right" vertical="top"/>
    </xf>
    <xf numFmtId="37" fontId="0" fillId="0" borderId="0" xfId="0" applyNumberFormat="1" applyAlignment="1">
      <alignment horizontal="right" vertical="top"/>
    </xf>
    <xf numFmtId="37" fontId="7" fillId="0" borderId="0" xfId="0" applyNumberFormat="1" applyFont="1" applyAlignment="1">
      <alignment horizontal="right" vertical="top"/>
    </xf>
    <xf numFmtId="37" fontId="4" fillId="0" borderId="0" xfId="0" applyNumberFormat="1" applyFont="1" applyAlignment="1">
      <alignment horizontal="right" vertical="top"/>
    </xf>
    <xf numFmtId="0" fontId="7" fillId="0" borderId="0" xfId="0" applyFont="1" applyAlignment="1">
      <alignment vertical="top" wrapText="1"/>
    </xf>
    <xf numFmtId="37" fontId="4" fillId="0" borderId="11" xfId="0" applyNumberFormat="1" applyFont="1" applyBorder="1" applyAlignment="1">
      <alignment horizontal="right" vertical="top"/>
    </xf>
    <xf numFmtId="37" fontId="8" fillId="0" borderId="0" xfId="0" applyNumberFormat="1" applyFont="1" applyBorder="1" applyAlignment="1">
      <alignment wrapText="1"/>
    </xf>
    <xf numFmtId="165" fontId="8" fillId="0" borderId="0" xfId="0" applyNumberFormat="1" applyFont="1" applyBorder="1"/>
    <xf numFmtId="165" fontId="4" fillId="0" borderId="0" xfId="0" applyNumberFormat="1" applyFont="1" applyAlignment="1">
      <alignment horizontal="right" vertical="top"/>
    </xf>
    <xf numFmtId="6" fontId="0" fillId="0" borderId="0" xfId="0" applyNumberFormat="1" applyAlignment="1">
      <alignment wrapText="1"/>
    </xf>
    <xf numFmtId="6" fontId="7" fillId="0" borderId="0" xfId="0" applyNumberFormat="1" applyFont="1" applyAlignment="1">
      <alignment wrapText="1"/>
    </xf>
    <xf numFmtId="3" fontId="7" fillId="0" borderId="0" xfId="0" applyNumberFormat="1" applyFont="1" applyAlignment="1">
      <alignment wrapText="1"/>
    </xf>
    <xf numFmtId="0" fontId="7" fillId="0" borderId="0" xfId="0" applyFont="1" applyAlignment="1">
      <alignment wrapText="1"/>
    </xf>
    <xf numFmtId="166" fontId="0" fillId="0" borderId="0" xfId="0" applyNumberFormat="1" applyAlignment="1">
      <alignment wrapText="1"/>
    </xf>
    <xf numFmtId="0" fontId="0" fillId="0" borderId="2" xfId="0" applyBorder="1" applyAlignment="1">
      <alignment vertical="center"/>
    </xf>
    <xf numFmtId="0" fontId="0" fillId="0" borderId="0" xfId="0" applyBorder="1" applyAlignment="1">
      <alignment vertical="center"/>
    </xf>
    <xf numFmtId="0" fontId="4" fillId="0" borderId="2" xfId="0" applyFont="1" applyBorder="1"/>
    <xf numFmtId="10" fontId="4" fillId="3" borderId="5" xfId="71" applyNumberFormat="1" applyFont="1" applyFill="1" applyBorder="1" applyAlignment="1">
      <alignment horizontal="center" vertical="center"/>
    </xf>
    <xf numFmtId="0" fontId="11" fillId="0" borderId="0" xfId="0" applyFont="1"/>
    <xf numFmtId="0" fontId="0" fillId="0" borderId="0" xfId="0" quotePrefix="1"/>
    <xf numFmtId="11" fontId="0" fillId="0" borderId="0" xfId="0" applyNumberFormat="1"/>
    <xf numFmtId="0" fontId="8" fillId="0" borderId="0" xfId="0" applyFont="1" applyBorder="1" applyAlignment="1">
      <alignment vertical="top" wrapText="1"/>
    </xf>
    <xf numFmtId="165" fontId="4" fillId="0" borderId="11" xfId="0" applyNumberFormat="1" applyFont="1" applyBorder="1" applyAlignment="1">
      <alignment wrapText="1"/>
    </xf>
    <xf numFmtId="165" fontId="8" fillId="0" borderId="0" xfId="0" applyNumberFormat="1" applyFont="1" applyBorder="1" applyAlignment="1">
      <alignment wrapText="1"/>
    </xf>
    <xf numFmtId="37" fontId="4" fillId="0" borderId="16" xfId="0" applyNumberFormat="1" applyFont="1" applyBorder="1" applyAlignment="1">
      <alignment wrapText="1"/>
    </xf>
    <xf numFmtId="37" fontId="12" fillId="0" borderId="0" xfId="0" applyNumberFormat="1" applyFont="1" applyAlignment="1">
      <alignment horizontal="right" vertical="top"/>
    </xf>
    <xf numFmtId="165" fontId="12" fillId="0" borderId="0" xfId="0" applyNumberFormat="1" applyFont="1" applyAlignment="1">
      <alignment horizontal="right" vertical="top"/>
    </xf>
    <xf numFmtId="37" fontId="4" fillId="0" borderId="0" xfId="0" applyNumberFormat="1" applyFont="1" applyBorder="1" applyAlignment="1">
      <alignment horizontal="right" vertical="top"/>
    </xf>
    <xf numFmtId="3" fontId="2" fillId="0" borderId="0" xfId="0" applyNumberFormat="1" applyFont="1" applyAlignment="1">
      <alignment wrapText="1"/>
    </xf>
    <xf numFmtId="0" fontId="2" fillId="0" borderId="0" xfId="0" applyFont="1" applyAlignment="1">
      <alignment wrapText="1"/>
    </xf>
    <xf numFmtId="0" fontId="1" fillId="0" borderId="0" xfId="612"/>
    <xf numFmtId="37" fontId="1" fillId="0" borderId="0" xfId="612" applyNumberFormat="1" applyAlignment="1">
      <alignment horizontal="right" vertical="top"/>
    </xf>
    <xf numFmtId="167" fontId="1" fillId="0" borderId="0" xfId="612" applyNumberFormat="1" applyAlignment="1">
      <alignment horizontal="right" vertical="top"/>
    </xf>
    <xf numFmtId="165" fontId="1" fillId="0" borderId="0" xfId="612" applyNumberFormat="1" applyAlignment="1">
      <alignment horizontal="right" vertical="top"/>
    </xf>
    <xf numFmtId="168" fontId="1" fillId="0" borderId="0" xfId="612" applyNumberFormat="1" applyAlignment="1">
      <alignment horizontal="right" vertical="top"/>
    </xf>
    <xf numFmtId="39" fontId="1" fillId="0" borderId="0" xfId="612" applyNumberFormat="1" applyAlignment="1">
      <alignment horizontal="right" vertical="top"/>
    </xf>
    <xf numFmtId="0" fontId="1" fillId="0" borderId="0" xfId="612"/>
    <xf numFmtId="37" fontId="1" fillId="0" borderId="0" xfId="612" applyNumberFormat="1" applyAlignment="1">
      <alignment horizontal="right" vertical="top"/>
    </xf>
    <xf numFmtId="165" fontId="1" fillId="0" borderId="0" xfId="612" applyNumberFormat="1" applyAlignment="1">
      <alignment horizontal="right" vertical="top"/>
    </xf>
    <xf numFmtId="168" fontId="1" fillId="0" borderId="0" xfId="612" applyNumberFormat="1" applyAlignment="1">
      <alignment horizontal="right" vertical="top"/>
    </xf>
    <xf numFmtId="39" fontId="1" fillId="0" borderId="0" xfId="612" applyNumberFormat="1" applyAlignment="1">
      <alignment horizontal="right" vertical="top"/>
    </xf>
    <xf numFmtId="169" fontId="1" fillId="0" borderId="0" xfId="612" applyNumberFormat="1" applyAlignment="1">
      <alignment horizontal="right" vertical="top"/>
    </xf>
    <xf numFmtId="0" fontId="1" fillId="0" borderId="0" xfId="612"/>
    <xf numFmtId="37" fontId="1" fillId="0" borderId="0" xfId="612" applyNumberFormat="1" applyAlignment="1">
      <alignment horizontal="right" vertical="top"/>
    </xf>
    <xf numFmtId="167" fontId="1" fillId="0" borderId="0" xfId="612" applyNumberFormat="1" applyAlignment="1">
      <alignment horizontal="right" vertical="top"/>
    </xf>
    <xf numFmtId="165" fontId="1" fillId="0" borderId="0" xfId="612" applyNumberFormat="1" applyAlignment="1">
      <alignment horizontal="right" vertical="top"/>
    </xf>
    <xf numFmtId="168" fontId="1" fillId="0" borderId="0" xfId="612" applyNumberFormat="1" applyAlignment="1">
      <alignment horizontal="right" vertical="top"/>
    </xf>
    <xf numFmtId="39" fontId="1" fillId="0" borderId="0" xfId="612" applyNumberFormat="1" applyAlignment="1">
      <alignment horizontal="right" vertical="top"/>
    </xf>
    <xf numFmtId="8" fontId="7" fillId="0" borderId="0" xfId="0" applyNumberFormat="1" applyFont="1" applyBorder="1"/>
    <xf numFmtId="168" fontId="1" fillId="0" borderId="0" xfId="612" applyNumberFormat="1" applyAlignment="1">
      <alignment horizontal="right" vertical="top"/>
    </xf>
    <xf numFmtId="39" fontId="1" fillId="0" borderId="0" xfId="612" applyNumberFormat="1" applyAlignment="1">
      <alignment horizontal="right" vertical="top"/>
    </xf>
    <xf numFmtId="0" fontId="1" fillId="0" borderId="0" xfId="612"/>
    <xf numFmtId="4" fontId="1" fillId="0" borderId="0" xfId="612" applyNumberFormat="1" applyAlignment="1">
      <alignment wrapText="1"/>
    </xf>
    <xf numFmtId="165" fontId="1" fillId="0" borderId="0" xfId="612" applyNumberFormat="1" applyAlignment="1">
      <alignment horizontal="right" vertical="top"/>
    </xf>
    <xf numFmtId="37" fontId="1" fillId="0" borderId="0" xfId="612" applyNumberFormat="1" applyAlignment="1">
      <alignment horizontal="right" vertical="top"/>
    </xf>
    <xf numFmtId="0" fontId="1" fillId="0" borderId="0" xfId="612" applyAlignment="1">
      <alignment wrapText="1"/>
    </xf>
    <xf numFmtId="8" fontId="1" fillId="0" borderId="0" xfId="612" applyNumberFormat="1" applyAlignment="1">
      <alignment wrapText="1"/>
    </xf>
    <xf numFmtId="3" fontId="1" fillId="0" borderId="0" xfId="612" applyNumberFormat="1" applyAlignment="1">
      <alignment wrapText="1"/>
    </xf>
    <xf numFmtId="6" fontId="1" fillId="0" borderId="0" xfId="612" applyNumberFormat="1" applyAlignment="1">
      <alignment wrapText="1"/>
    </xf>
    <xf numFmtId="3" fontId="1" fillId="0" borderId="0" xfId="612" applyNumberFormat="1" applyAlignment="1">
      <alignment wrapText="1"/>
    </xf>
    <xf numFmtId="0" fontId="1" fillId="0" borderId="0" xfId="612" applyAlignment="1">
      <alignment wrapText="1"/>
    </xf>
    <xf numFmtId="3" fontId="1" fillId="0" borderId="0" xfId="612" applyNumberFormat="1" applyAlignment="1">
      <alignment wrapText="1"/>
    </xf>
    <xf numFmtId="6" fontId="1" fillId="0" borderId="0" xfId="612" applyNumberFormat="1" applyAlignment="1">
      <alignment wrapText="1"/>
    </xf>
    <xf numFmtId="3" fontId="1" fillId="0" borderId="0" xfId="612" applyNumberFormat="1" applyAlignment="1">
      <alignment wrapText="1"/>
    </xf>
    <xf numFmtId="3" fontId="1" fillId="0" borderId="0" xfId="612" applyNumberFormat="1" applyAlignment="1">
      <alignment wrapText="1"/>
    </xf>
    <xf numFmtId="3" fontId="1" fillId="0" borderId="0" xfId="612" applyNumberFormat="1" applyAlignment="1">
      <alignment wrapText="1"/>
    </xf>
    <xf numFmtId="6" fontId="1" fillId="0" borderId="0" xfId="612" applyNumberFormat="1" applyAlignment="1">
      <alignment wrapText="1"/>
    </xf>
    <xf numFmtId="6" fontId="1" fillId="0" borderId="0" xfId="612" applyNumberFormat="1" applyAlignment="1">
      <alignment wrapText="1"/>
    </xf>
    <xf numFmtId="0" fontId="1" fillId="0" borderId="0" xfId="612" applyAlignment="1">
      <alignment wrapText="1"/>
    </xf>
    <xf numFmtId="8" fontId="1" fillId="0" borderId="0" xfId="612" applyNumberFormat="1" applyAlignment="1">
      <alignment wrapText="1"/>
    </xf>
    <xf numFmtId="3" fontId="1" fillId="0" borderId="0" xfId="612" applyNumberFormat="1" applyAlignment="1">
      <alignment wrapText="1"/>
    </xf>
    <xf numFmtId="6" fontId="1" fillId="0" borderId="0" xfId="612" applyNumberFormat="1" applyAlignment="1">
      <alignment wrapText="1"/>
    </xf>
    <xf numFmtId="3" fontId="1" fillId="0" borderId="0" xfId="612" applyNumberFormat="1" applyAlignment="1">
      <alignment wrapText="1"/>
    </xf>
    <xf numFmtId="0" fontId="1" fillId="0" borderId="2" xfId="0" applyFont="1" applyBorder="1"/>
    <xf numFmtId="0" fontId="0" fillId="0" borderId="0" xfId="0" applyFill="1" applyBorder="1"/>
    <xf numFmtId="10" fontId="0" fillId="0" borderId="0" xfId="71" applyNumberFormat="1" applyFont="1"/>
    <xf numFmtId="0" fontId="4" fillId="0" borderId="0" xfId="0" applyFont="1" applyBorder="1" applyAlignment="1">
      <alignment vertical="top" wrapText="1"/>
    </xf>
    <xf numFmtId="0" fontId="0" fillId="0" borderId="18" xfId="0" applyFill="1" applyBorder="1"/>
    <xf numFmtId="0" fontId="0" fillId="0" borderId="19" xfId="0" applyFill="1" applyBorder="1"/>
    <xf numFmtId="0" fontId="4" fillId="0" borderId="2" xfId="0" applyFont="1" applyFill="1" applyBorder="1"/>
    <xf numFmtId="0" fontId="0" fillId="0" borderId="9" xfId="0" applyFill="1" applyBorder="1"/>
    <xf numFmtId="0" fontId="4" fillId="42" borderId="17" xfId="0" applyFont="1" applyFill="1" applyBorder="1"/>
    <xf numFmtId="0" fontId="0" fillId="42" borderId="18" xfId="0" applyFill="1" applyBorder="1"/>
    <xf numFmtId="0" fontId="0" fillId="42" borderId="19" xfId="0" applyFill="1" applyBorder="1"/>
    <xf numFmtId="0" fontId="4" fillId="43" borderId="17" xfId="0" applyFont="1" applyFill="1" applyBorder="1"/>
    <xf numFmtId="0" fontId="0" fillId="43" borderId="18" xfId="0" applyFill="1" applyBorder="1"/>
    <xf numFmtId="0" fontId="0" fillId="44" borderId="10" xfId="0" applyFill="1" applyBorder="1"/>
    <xf numFmtId="0" fontId="0" fillId="44" borderId="0" xfId="0" applyFill="1" applyBorder="1"/>
    <xf numFmtId="0" fontId="0" fillId="7" borderId="4" xfId="0" applyFill="1" applyBorder="1"/>
    <xf numFmtId="0" fontId="0" fillId="7" borderId="5" xfId="0" applyFill="1" applyBorder="1"/>
    <xf numFmtId="0" fontId="0" fillId="7" borderId="6" xfId="0" applyFill="1" applyBorder="1"/>
    <xf numFmtId="0" fontId="0" fillId="45" borderId="10" xfId="0" applyFill="1" applyBorder="1"/>
    <xf numFmtId="0" fontId="0" fillId="45" borderId="0" xfId="0" applyFill="1" applyBorder="1"/>
    <xf numFmtId="0" fontId="0" fillId="46" borderId="10" xfId="0" applyFill="1" applyBorder="1"/>
    <xf numFmtId="0" fontId="0" fillId="46" borderId="0" xfId="0" applyFill="1" applyBorder="1"/>
    <xf numFmtId="0" fontId="29" fillId="0" borderId="2" xfId="0" applyFont="1" applyFill="1" applyBorder="1"/>
    <xf numFmtId="0" fontId="29" fillId="0" borderId="3" xfId="0" applyFont="1" applyFill="1" applyBorder="1"/>
    <xf numFmtId="10" fontId="0" fillId="0" borderId="0" xfId="71" applyNumberFormat="1" applyFont="1" applyFill="1" applyBorder="1"/>
    <xf numFmtId="0" fontId="30" fillId="0" borderId="0" xfId="0" applyFont="1" applyFill="1" applyBorder="1"/>
    <xf numFmtId="10" fontId="30" fillId="0" borderId="0" xfId="71" applyNumberFormat="1" applyFont="1" applyFill="1" applyBorder="1"/>
    <xf numFmtId="0" fontId="30" fillId="46" borderId="0" xfId="0" applyFont="1" applyFill="1" applyBorder="1"/>
    <xf numFmtId="0" fontId="30" fillId="7" borderId="5" xfId="0" applyFont="1" applyFill="1" applyBorder="1"/>
    <xf numFmtId="0" fontId="30" fillId="0" borderId="0" xfId="0" applyFont="1"/>
    <xf numFmtId="10" fontId="0" fillId="7" borderId="5" xfId="71" applyNumberFormat="1" applyFont="1" applyFill="1" applyBorder="1"/>
    <xf numFmtId="10" fontId="30" fillId="45" borderId="0" xfId="71" applyNumberFormat="1" applyFont="1" applyFill="1" applyBorder="1"/>
    <xf numFmtId="10" fontId="30" fillId="44" borderId="0" xfId="0" applyNumberFormat="1" applyFont="1" applyFill="1" applyBorder="1"/>
    <xf numFmtId="10" fontId="30" fillId="46" borderId="0" xfId="0" applyNumberFormat="1" applyFont="1" applyFill="1" applyBorder="1"/>
    <xf numFmtId="10" fontId="30" fillId="0" borderId="9" xfId="71" applyNumberFormat="1" applyFont="1" applyFill="1" applyBorder="1"/>
    <xf numFmtId="10" fontId="30" fillId="44" borderId="9" xfId="0" applyNumberFormat="1" applyFont="1" applyFill="1" applyBorder="1"/>
    <xf numFmtId="10" fontId="30" fillId="46" borderId="9" xfId="0" applyNumberFormat="1" applyFont="1" applyFill="1" applyBorder="1"/>
    <xf numFmtId="10" fontId="30" fillId="45" borderId="9" xfId="71" applyNumberFormat="1" applyFont="1" applyFill="1" applyBorder="1"/>
    <xf numFmtId="10" fontId="30" fillId="0" borderId="5" xfId="71" applyNumberFormat="1" applyFont="1" applyFill="1" applyBorder="1"/>
    <xf numFmtId="10" fontId="30" fillId="0" borderId="6" xfId="71" applyNumberFormat="1" applyFont="1" applyFill="1" applyBorder="1"/>
    <xf numFmtId="0" fontId="0" fillId="0" borderId="5" xfId="0" applyBorder="1"/>
    <xf numFmtId="2" fontId="0" fillId="0" borderId="0" xfId="0" applyNumberFormat="1" applyBorder="1"/>
    <xf numFmtId="0" fontId="0" fillId="0" borderId="9" xfId="0" applyBorder="1"/>
    <xf numFmtId="0" fontId="0" fillId="0" borderId="6" xfId="0" applyBorder="1"/>
    <xf numFmtId="2" fontId="0" fillId="0" borderId="5" xfId="0" applyNumberFormat="1" applyBorder="1"/>
    <xf numFmtId="0" fontId="31" fillId="43" borderId="3" xfId="0" applyFont="1" applyFill="1" applyBorder="1"/>
    <xf numFmtId="0" fontId="32" fillId="43" borderId="9" xfId="0" applyFont="1" applyFill="1" applyBorder="1"/>
    <xf numFmtId="0" fontId="30" fillId="0" borderId="2" xfId="0" applyFont="1" applyBorder="1"/>
    <xf numFmtId="0" fontId="30" fillId="0" borderId="3" xfId="0" applyFont="1" applyBorder="1"/>
    <xf numFmtId="0" fontId="30" fillId="0" borderId="9" xfId="0" applyFont="1" applyBorder="1"/>
    <xf numFmtId="10" fontId="30" fillId="0" borderId="9" xfId="0" applyNumberFormat="1" applyFont="1" applyBorder="1"/>
    <xf numFmtId="10" fontId="30" fillId="0" borderId="6" xfId="0" applyNumberFormat="1" applyFont="1" applyBorder="1"/>
    <xf numFmtId="0" fontId="30" fillId="7" borderId="6" xfId="0" applyFont="1" applyFill="1" applyBorder="1"/>
    <xf numFmtId="0" fontId="4" fillId="47" borderId="17" xfId="0" applyFont="1" applyFill="1" applyBorder="1"/>
    <xf numFmtId="0" fontId="0" fillId="47" borderId="18" xfId="0" applyFill="1" applyBorder="1"/>
    <xf numFmtId="0" fontId="0" fillId="47" borderId="18" xfId="0" applyFill="1" applyBorder="1" applyAlignment="1">
      <alignment horizontal="right"/>
    </xf>
    <xf numFmtId="0" fontId="0" fillId="47" borderId="19" xfId="0" applyFill="1" applyBorder="1" applyAlignment="1">
      <alignment horizontal="right"/>
    </xf>
    <xf numFmtId="0" fontId="33" fillId="0" borderId="2" xfId="0" applyFont="1" applyBorder="1"/>
    <xf numFmtId="0" fontId="0" fillId="44" borderId="5" xfId="0" applyFill="1" applyBorder="1"/>
    <xf numFmtId="10" fontId="0" fillId="0" borderId="5" xfId="0" applyNumberFormat="1" applyBorder="1"/>
    <xf numFmtId="0" fontId="0" fillId="0" borderId="3" xfId="0" applyBorder="1"/>
    <xf numFmtId="10" fontId="0" fillId="0" borderId="9" xfId="0" applyNumberFormat="1" applyBorder="1"/>
    <xf numFmtId="10" fontId="0" fillId="0" borderId="6" xfId="0" applyNumberFormat="1" applyBorder="1"/>
    <xf numFmtId="0" fontId="0" fillId="44" borderId="17" xfId="0" applyFill="1" applyBorder="1"/>
    <xf numFmtId="0" fontId="0" fillId="44" borderId="18" xfId="0" applyFill="1" applyBorder="1"/>
    <xf numFmtId="0" fontId="0" fillId="44" borderId="19" xfId="0" applyFill="1" applyBorder="1"/>
    <xf numFmtId="0" fontId="0" fillId="44" borderId="2" xfId="0" applyFill="1" applyBorder="1"/>
    <xf numFmtId="9" fontId="0" fillId="44" borderId="5" xfId="0" applyNumberFormat="1" applyFill="1" applyBorder="1"/>
    <xf numFmtId="0" fontId="0" fillId="44" borderId="3" xfId="0" applyFill="1" applyBorder="1"/>
    <xf numFmtId="10" fontId="0" fillId="44" borderId="6" xfId="0" applyNumberFormat="1" applyFill="1" applyBorder="1"/>
    <xf numFmtId="0" fontId="0" fillId="44" borderId="6" xfId="0" applyFill="1" applyBorder="1"/>
    <xf numFmtId="10" fontId="4" fillId="4" borderId="9" xfId="71" applyNumberFormat="1" applyFont="1" applyFill="1" applyBorder="1" applyAlignment="1">
      <alignment horizontal="center" vertical="center"/>
    </xf>
    <xf numFmtId="10" fontId="11" fillId="4" borderId="9" xfId="71" applyNumberFormat="1" applyFont="1" applyFill="1" applyBorder="1"/>
    <xf numFmtId="10" fontId="11" fillId="4" borderId="6" xfId="71" applyNumberFormat="1" applyFont="1" applyFill="1" applyBorder="1"/>
    <xf numFmtId="0" fontId="0" fillId="44" borderId="9" xfId="0" applyFill="1" applyBorder="1"/>
    <xf numFmtId="2" fontId="0" fillId="44" borderId="1" xfId="0" applyNumberFormat="1" applyFill="1" applyBorder="1"/>
    <xf numFmtId="2" fontId="0" fillId="44" borderId="10" xfId="0" applyNumberFormat="1" applyFill="1" applyBorder="1"/>
    <xf numFmtId="2" fontId="0" fillId="44" borderId="4" xfId="0" applyNumberFormat="1" applyFill="1" applyBorder="1"/>
    <xf numFmtId="2" fontId="0" fillId="44" borderId="2" xfId="0" applyNumberFormat="1" applyFill="1" applyBorder="1"/>
    <xf numFmtId="2" fontId="0" fillId="44" borderId="0" xfId="0" applyNumberFormat="1" applyFill="1" applyBorder="1"/>
    <xf numFmtId="2" fontId="0" fillId="44" borderId="5" xfId="0" applyNumberFormat="1" applyFill="1" applyBorder="1"/>
    <xf numFmtId="10" fontId="0" fillId="44" borderId="3" xfId="71" applyNumberFormat="1" applyFont="1" applyFill="1" applyBorder="1"/>
    <xf numFmtId="10" fontId="0" fillId="44" borderId="9" xfId="71" applyNumberFormat="1" applyFont="1" applyFill="1" applyBorder="1"/>
    <xf numFmtId="10" fontId="0" fillId="44" borderId="6" xfId="71" applyNumberFormat="1" applyFont="1" applyFill="1" applyBorder="1"/>
    <xf numFmtId="0" fontId="0" fillId="0" borderId="1" xfId="0" applyBorder="1"/>
    <xf numFmtId="0" fontId="0" fillId="0" borderId="10" xfId="0" applyBorder="1"/>
    <xf numFmtId="0" fontId="0" fillId="0" borderId="4" xfId="0" applyBorder="1"/>
    <xf numFmtId="170" fontId="0" fillId="0" borderId="10" xfId="0" applyNumberFormat="1" applyBorder="1"/>
    <xf numFmtId="10" fontId="0" fillId="0" borderId="5" xfId="71" applyNumberFormat="1" applyFont="1" applyBorder="1"/>
    <xf numFmtId="10" fontId="0" fillId="0" borderId="9" xfId="71" applyNumberFormat="1" applyFont="1" applyBorder="1"/>
    <xf numFmtId="10" fontId="0" fillId="0" borderId="6" xfId="71" applyNumberFormat="1" applyFont="1" applyBorder="1"/>
    <xf numFmtId="10" fontId="0" fillId="0" borderId="0" xfId="0" applyNumberFormat="1"/>
    <xf numFmtId="10" fontId="0" fillId="44" borderId="0" xfId="71" applyNumberFormat="1" applyFont="1" applyFill="1" applyBorder="1"/>
    <xf numFmtId="10" fontId="0" fillId="44" borderId="19" xfId="71" applyNumberFormat="1" applyFont="1" applyFill="1" applyBorder="1"/>
    <xf numFmtId="10" fontId="0" fillId="44" borderId="5" xfId="71" applyNumberFormat="1" applyFont="1" applyFill="1" applyBorder="1"/>
    <xf numFmtId="0" fontId="0" fillId="0" borderId="2" xfId="0" quotePrefix="1" applyBorder="1"/>
    <xf numFmtId="3" fontId="0" fillId="0" borderId="5" xfId="0" applyNumberFormat="1" applyBorder="1"/>
    <xf numFmtId="2" fontId="0" fillId="0" borderId="10" xfId="0" applyNumberFormat="1" applyBorder="1"/>
    <xf numFmtId="2" fontId="0" fillId="0" borderId="4" xfId="0" applyNumberFormat="1" applyBorder="1"/>
    <xf numFmtId="2" fontId="0" fillId="7" borderId="4" xfId="0" applyNumberFormat="1" applyFill="1" applyBorder="1"/>
    <xf numFmtId="0" fontId="0" fillId="49" borderId="4" xfId="0" applyFill="1" applyBorder="1"/>
    <xf numFmtId="37" fontId="0" fillId="49" borderId="6" xfId="0" applyNumberFormat="1" applyFill="1" applyBorder="1"/>
    <xf numFmtId="170" fontId="0" fillId="0" borderId="0" xfId="0" applyNumberFormat="1" applyBorder="1"/>
    <xf numFmtId="0" fontId="0" fillId="50" borderId="0" xfId="0" applyFill="1"/>
    <xf numFmtId="2" fontId="0" fillId="44" borderId="5" xfId="0" applyNumberFormat="1" applyFill="1" applyBorder="1" applyAlignment="1">
      <alignment vertical="center"/>
    </xf>
    <xf numFmtId="171" fontId="4" fillId="4" borderId="9" xfId="71" applyNumberFormat="1" applyFont="1" applyFill="1" applyBorder="1" applyAlignment="1">
      <alignment horizontal="center" vertical="center"/>
    </xf>
    <xf numFmtId="0" fontId="4" fillId="2" borderId="0" xfId="0" applyFont="1" applyFill="1" applyAlignment="1">
      <alignment vertical="center"/>
    </xf>
    <xf numFmtId="0" fontId="0" fillId="0" borderId="0" xfId="0" applyAlignment="1">
      <alignment vertical="center"/>
    </xf>
    <xf numFmtId="0" fontId="0" fillId="50" borderId="0" xfId="0" applyFill="1" applyAlignment="1">
      <alignment vertical="center"/>
    </xf>
    <xf numFmtId="0" fontId="4" fillId="0" borderId="0" xfId="0" applyFont="1" applyFill="1" applyAlignment="1">
      <alignment vertical="center"/>
    </xf>
    <xf numFmtId="0" fontId="0" fillId="44" borderId="17" xfId="0" applyFill="1" applyBorder="1" applyAlignment="1">
      <alignment vertical="center"/>
    </xf>
    <xf numFmtId="0" fontId="0" fillId="44" borderId="18" xfId="0" applyFill="1" applyBorder="1" applyAlignment="1">
      <alignment vertical="center"/>
    </xf>
    <xf numFmtId="0" fontId="0" fillId="44" borderId="19" xfId="0" applyFill="1" applyBorder="1" applyAlignment="1">
      <alignment vertical="center"/>
    </xf>
    <xf numFmtId="0" fontId="0" fillId="44" borderId="2" xfId="0" applyFill="1" applyBorder="1" applyAlignment="1">
      <alignment vertical="center"/>
    </xf>
    <xf numFmtId="9" fontId="0" fillId="44" borderId="5" xfId="0" applyNumberFormat="1" applyFill="1" applyBorder="1" applyAlignment="1">
      <alignment vertical="center"/>
    </xf>
    <xf numFmtId="0" fontId="4" fillId="0" borderId="2" xfId="0" applyFont="1" applyFill="1" applyBorder="1" applyAlignment="1">
      <alignment vertical="center"/>
    </xf>
    <xf numFmtId="0" fontId="0" fillId="0" borderId="5" xfId="0" applyBorder="1" applyAlignment="1">
      <alignment vertical="center"/>
    </xf>
    <xf numFmtId="10" fontId="0" fillId="44" borderId="5" xfId="71" applyNumberFormat="1" applyFont="1" applyFill="1" applyBorder="1" applyAlignment="1">
      <alignment vertical="center"/>
    </xf>
    <xf numFmtId="0" fontId="0" fillId="44" borderId="5" xfId="0" applyFill="1" applyBorder="1" applyAlignment="1">
      <alignment vertical="center"/>
    </xf>
    <xf numFmtId="10" fontId="0" fillId="0" borderId="0" xfId="0" applyNumberFormat="1" applyBorder="1" applyAlignment="1">
      <alignment vertical="center"/>
    </xf>
    <xf numFmtId="10" fontId="0" fillId="0" borderId="5" xfId="0" applyNumberFormat="1" applyBorder="1" applyAlignment="1">
      <alignment vertical="center"/>
    </xf>
    <xf numFmtId="0" fontId="0" fillId="44" borderId="3" xfId="0" applyFill="1" applyBorder="1" applyAlignment="1">
      <alignment vertical="center"/>
    </xf>
    <xf numFmtId="10" fontId="0" fillId="44" borderId="6" xfId="0" applyNumberFormat="1" applyFill="1" applyBorder="1" applyAlignment="1">
      <alignment vertical="center"/>
    </xf>
    <xf numFmtId="10" fontId="0" fillId="44" borderId="6" xfId="71" applyNumberFormat="1" applyFont="1" applyFill="1" applyBorder="1" applyAlignment="1">
      <alignment vertical="center"/>
    </xf>
    <xf numFmtId="0" fontId="0" fillId="44" borderId="9" xfId="0" applyFill="1" applyBorder="1" applyAlignment="1">
      <alignment vertical="center"/>
    </xf>
    <xf numFmtId="0" fontId="0" fillId="44" borderId="6" xfId="0" applyFill="1" applyBorder="1" applyAlignment="1">
      <alignment vertical="center"/>
    </xf>
    <xf numFmtId="2" fontId="0" fillId="44" borderId="0" xfId="0" applyNumberFormat="1" applyFill="1" applyBorder="1" applyAlignment="1">
      <alignment vertical="center"/>
    </xf>
    <xf numFmtId="2" fontId="0" fillId="44" borderId="1" xfId="0" applyNumberFormat="1" applyFill="1" applyBorder="1" applyAlignment="1">
      <alignment vertical="center"/>
    </xf>
    <xf numFmtId="2" fontId="0" fillId="44" borderId="10" xfId="0" applyNumberFormat="1" applyFill="1" applyBorder="1" applyAlignment="1">
      <alignment vertical="center"/>
    </xf>
    <xf numFmtId="2" fontId="0" fillId="44" borderId="4" xfId="0" applyNumberFormat="1" applyFill="1" applyBorder="1" applyAlignment="1">
      <alignment vertical="center"/>
    </xf>
    <xf numFmtId="2" fontId="0" fillId="44" borderId="2" xfId="0" applyNumberFormat="1" applyFill="1" applyBorder="1" applyAlignment="1">
      <alignment vertical="center"/>
    </xf>
    <xf numFmtId="10" fontId="0" fillId="44" borderId="0" xfId="71" applyNumberFormat="1" applyFont="1" applyFill="1" applyBorder="1" applyAlignment="1">
      <alignment vertical="center"/>
    </xf>
    <xf numFmtId="10" fontId="0" fillId="44" borderId="3" xfId="71" applyNumberFormat="1" applyFont="1" applyFill="1" applyBorder="1" applyAlignment="1">
      <alignment vertical="center"/>
    </xf>
    <xf numFmtId="10" fontId="0" fillId="44" borderId="19" xfId="71" applyNumberFormat="1" applyFont="1" applyFill="1" applyBorder="1" applyAlignment="1">
      <alignment vertical="center"/>
    </xf>
    <xf numFmtId="0" fontId="0" fillId="0" borderId="3" xfId="0" applyBorder="1" applyAlignment="1">
      <alignment vertical="center"/>
    </xf>
    <xf numFmtId="10" fontId="0" fillId="0" borderId="9" xfId="0" applyNumberFormat="1" applyBorder="1" applyAlignment="1">
      <alignment vertical="center"/>
    </xf>
    <xf numFmtId="10" fontId="0" fillId="0" borderId="6" xfId="0" applyNumberFormat="1" applyBorder="1" applyAlignment="1">
      <alignment vertical="center"/>
    </xf>
    <xf numFmtId="0" fontId="0" fillId="0" borderId="1"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2" fontId="0" fillId="0" borderId="10" xfId="0" applyNumberFormat="1" applyBorder="1" applyAlignment="1">
      <alignment vertical="center"/>
    </xf>
    <xf numFmtId="10" fontId="0" fillId="0" borderId="0" xfId="71" applyNumberFormat="1" applyFont="1" applyBorder="1" applyAlignment="1">
      <alignment vertical="center"/>
    </xf>
    <xf numFmtId="10" fontId="0" fillId="0" borderId="5" xfId="71" applyNumberFormat="1" applyFont="1" applyBorder="1" applyAlignment="1">
      <alignment vertical="center"/>
    </xf>
    <xf numFmtId="10" fontId="0" fillId="0" borderId="0" xfId="0" applyNumberFormat="1" applyAlignment="1">
      <alignment vertical="center"/>
    </xf>
    <xf numFmtId="170" fontId="0" fillId="0" borderId="10" xfId="0" applyNumberFormat="1" applyBorder="1" applyAlignment="1">
      <alignment vertical="center"/>
    </xf>
    <xf numFmtId="2" fontId="0" fillId="0" borderId="0" xfId="0" applyNumberFormat="1" applyBorder="1" applyAlignment="1">
      <alignment vertical="center"/>
    </xf>
    <xf numFmtId="170" fontId="0" fillId="0" borderId="0" xfId="0" applyNumberFormat="1" applyBorder="1" applyAlignment="1">
      <alignment vertical="center"/>
    </xf>
    <xf numFmtId="2" fontId="0" fillId="0" borderId="4" xfId="0" applyNumberFormat="1" applyBorder="1" applyAlignment="1">
      <alignment vertical="center"/>
    </xf>
    <xf numFmtId="2" fontId="0" fillId="0" borderId="5" xfId="0" applyNumberFormat="1" applyBorder="1" applyAlignment="1">
      <alignment vertical="center"/>
    </xf>
    <xf numFmtId="0" fontId="0" fillId="0" borderId="9" xfId="0" applyBorder="1" applyAlignment="1">
      <alignment vertical="center"/>
    </xf>
    <xf numFmtId="10" fontId="0" fillId="0" borderId="9" xfId="71" applyNumberFormat="1" applyFont="1" applyBorder="1" applyAlignment="1">
      <alignment vertical="center"/>
    </xf>
    <xf numFmtId="10" fontId="0" fillId="0" borderId="6" xfId="71" applyNumberFormat="1" applyFont="1" applyBorder="1" applyAlignment="1">
      <alignment vertical="center"/>
    </xf>
    <xf numFmtId="2" fontId="0" fillId="7" borderId="4" xfId="0" applyNumberFormat="1" applyFill="1" applyBorder="1" applyAlignment="1">
      <alignment vertical="center"/>
    </xf>
    <xf numFmtId="0" fontId="0" fillId="49" borderId="4" xfId="0" applyFill="1" applyBorder="1" applyAlignment="1">
      <alignment vertical="center"/>
    </xf>
    <xf numFmtId="0" fontId="0" fillId="7" borderId="6" xfId="0" applyFill="1" applyBorder="1" applyAlignment="1">
      <alignment vertical="center"/>
    </xf>
    <xf numFmtId="37" fontId="0" fillId="49" borderId="6" xfId="0" applyNumberFormat="1" applyFill="1" applyBorder="1" applyAlignment="1">
      <alignment vertical="center"/>
    </xf>
    <xf numFmtId="0" fontId="0" fillId="0" borderId="2" xfId="0" quotePrefix="1" applyBorder="1" applyAlignment="1">
      <alignment vertical="center"/>
    </xf>
    <xf numFmtId="3" fontId="0" fillId="0" borderId="5" xfId="0" applyNumberFormat="1" applyBorder="1" applyAlignment="1">
      <alignment vertical="center"/>
    </xf>
    <xf numFmtId="2" fontId="0" fillId="52" borderId="0" xfId="0" applyNumberFormat="1" applyFill="1" applyBorder="1" applyAlignment="1">
      <alignment vertical="center"/>
    </xf>
    <xf numFmtId="10" fontId="0" fillId="44" borderId="9" xfId="71" applyNumberFormat="1" applyFont="1" applyFill="1" applyBorder="1" applyAlignment="1">
      <alignment vertical="center"/>
    </xf>
    <xf numFmtId="10" fontId="0" fillId="51" borderId="0" xfId="71" applyNumberFormat="1" applyFont="1" applyFill="1" applyBorder="1" applyAlignment="1">
      <alignment vertical="center"/>
    </xf>
    <xf numFmtId="10" fontId="0" fillId="51" borderId="0" xfId="0" applyNumberFormat="1" applyFill="1" applyBorder="1" applyAlignment="1">
      <alignment vertical="center"/>
    </xf>
    <xf numFmtId="10" fontId="0" fillId="51" borderId="5" xfId="0" applyNumberFormat="1" applyFill="1" applyBorder="1" applyAlignment="1">
      <alignment vertical="center"/>
    </xf>
    <xf numFmtId="10" fontId="0" fillId="51" borderId="9" xfId="0" applyNumberFormat="1" applyFill="1" applyBorder="1" applyAlignment="1">
      <alignment vertical="center"/>
    </xf>
    <xf numFmtId="10" fontId="0" fillId="51" borderId="6" xfId="0" applyNumberFormat="1" applyFill="1" applyBorder="1" applyAlignment="1">
      <alignment vertical="center"/>
    </xf>
    <xf numFmtId="10" fontId="0" fillId="0" borderId="0" xfId="0" applyNumberFormat="1" applyFill="1" applyBorder="1" applyAlignment="1">
      <alignment vertical="center"/>
    </xf>
    <xf numFmtId="10" fontId="0" fillId="0" borderId="5" xfId="0" applyNumberFormat="1" applyFill="1" applyBorder="1" applyAlignment="1">
      <alignment vertical="center"/>
    </xf>
    <xf numFmtId="10" fontId="0" fillId="7" borderId="0" xfId="0" applyNumberFormat="1" applyFill="1" applyAlignment="1">
      <alignment vertical="center"/>
    </xf>
    <xf numFmtId="0" fontId="0" fillId="52" borderId="6" xfId="0" applyFill="1" applyBorder="1" applyAlignment="1">
      <alignment vertical="center"/>
    </xf>
    <xf numFmtId="10" fontId="0" fillId="44" borderId="5" xfId="0" applyNumberFormat="1" applyFill="1" applyBorder="1" applyAlignment="1">
      <alignment vertical="center"/>
    </xf>
    <xf numFmtId="0" fontId="4" fillId="0" borderId="30" xfId="0" applyFont="1" applyBorder="1" applyAlignment="1">
      <alignment horizontal="center"/>
    </xf>
    <xf numFmtId="0" fontId="4" fillId="0" borderId="33" xfId="0" applyFont="1" applyBorder="1" applyAlignment="1">
      <alignment horizontal="center"/>
    </xf>
    <xf numFmtId="0" fontId="4" fillId="0" borderId="31" xfId="0" applyFont="1" applyBorder="1" applyAlignment="1">
      <alignment horizontal="center"/>
    </xf>
    <xf numFmtId="0" fontId="4" fillId="0" borderId="34" xfId="0" applyFont="1" applyBorder="1" applyAlignment="1">
      <alignment horizontal="center"/>
    </xf>
    <xf numFmtId="0" fontId="4" fillId="0" borderId="35" xfId="0" applyFont="1" applyBorder="1" applyAlignment="1">
      <alignment horizontal="center"/>
    </xf>
    <xf numFmtId="0" fontId="4" fillId="0" borderId="36" xfId="0" applyFont="1" applyBorder="1" applyAlignment="1">
      <alignment horizontal="center"/>
    </xf>
    <xf numFmtId="0" fontId="0" fillId="0" borderId="37" xfId="0" applyBorder="1" applyAlignment="1">
      <alignment horizontal="center"/>
    </xf>
    <xf numFmtId="0" fontId="0" fillId="0" borderId="38" xfId="0" applyBorder="1" applyAlignment="1">
      <alignment horizontal="center" vertical="center" wrapText="1"/>
    </xf>
    <xf numFmtId="0" fontId="0" fillId="0" borderId="38" xfId="0" applyBorder="1" applyAlignment="1">
      <alignment horizontal="center"/>
    </xf>
    <xf numFmtId="0" fontId="0" fillId="0" borderId="39" xfId="0" applyBorder="1" applyAlignment="1">
      <alignment horizontal="center"/>
    </xf>
    <xf numFmtId="2" fontId="0" fillId="0" borderId="38" xfId="0" applyNumberFormat="1" applyBorder="1" applyAlignment="1">
      <alignment horizontal="center"/>
    </xf>
    <xf numFmtId="2" fontId="0" fillId="0" borderId="39" xfId="0" applyNumberFormat="1" applyBorder="1" applyAlignment="1">
      <alignment horizontal="center"/>
    </xf>
    <xf numFmtId="10" fontId="0" fillId="0" borderId="38" xfId="0" applyNumberFormat="1" applyBorder="1" applyAlignment="1">
      <alignment horizontal="center"/>
    </xf>
    <xf numFmtId="0" fontId="29" fillId="0" borderId="30" xfId="0" applyFont="1" applyBorder="1" applyAlignment="1">
      <alignment horizontal="center"/>
    </xf>
    <xf numFmtId="2" fontId="0" fillId="0" borderId="31" xfId="0" applyNumberFormat="1" applyFont="1" applyBorder="1" applyAlignment="1">
      <alignment horizontal="center"/>
    </xf>
    <xf numFmtId="2" fontId="0" fillId="0" borderId="40" xfId="0" applyNumberFormat="1" applyFont="1" applyBorder="1" applyAlignment="1">
      <alignment horizontal="center"/>
    </xf>
    <xf numFmtId="10" fontId="0" fillId="0" borderId="31" xfId="71" applyNumberFormat="1" applyFont="1" applyBorder="1" applyAlignment="1">
      <alignment horizontal="center"/>
    </xf>
    <xf numFmtId="0" fontId="29" fillId="0" borderId="37" xfId="0" applyFont="1" applyBorder="1" applyAlignment="1">
      <alignment horizontal="center"/>
    </xf>
    <xf numFmtId="2" fontId="0" fillId="0" borderId="38" xfId="0" applyNumberFormat="1" applyFont="1" applyBorder="1" applyAlignment="1">
      <alignment horizontal="center"/>
    </xf>
    <xf numFmtId="2" fontId="0" fillId="0" borderId="39" xfId="0" applyNumberFormat="1" applyFont="1" applyBorder="1" applyAlignment="1">
      <alignment horizontal="center"/>
    </xf>
    <xf numFmtId="10" fontId="0" fillId="0" borderId="38" xfId="71" applyNumberFormat="1" applyFont="1" applyBorder="1" applyAlignment="1">
      <alignment horizontal="center"/>
    </xf>
    <xf numFmtId="0" fontId="29" fillId="0" borderId="34" xfId="0" applyFont="1" applyBorder="1" applyAlignment="1">
      <alignment horizontal="center"/>
    </xf>
    <xf numFmtId="2" fontId="0" fillId="0" borderId="35" xfId="0" applyNumberFormat="1" applyFont="1" applyBorder="1" applyAlignment="1">
      <alignment horizontal="center"/>
    </xf>
    <xf numFmtId="2" fontId="0" fillId="0" borderId="36" xfId="0" applyNumberFormat="1" applyFont="1" applyBorder="1" applyAlignment="1">
      <alignment horizontal="center"/>
    </xf>
    <xf numFmtId="10" fontId="0" fillId="0" borderId="35" xfId="71" applyNumberFormat="1" applyFont="1" applyBorder="1" applyAlignment="1">
      <alignment horizontal="center"/>
    </xf>
    <xf numFmtId="0" fontId="0" fillId="0" borderId="34" xfId="0" applyBorder="1" applyAlignment="1">
      <alignment horizontal="center"/>
    </xf>
    <xf numFmtId="2" fontId="0" fillId="0" borderId="35" xfId="0" applyNumberFormat="1" applyBorder="1" applyAlignment="1">
      <alignment horizontal="center"/>
    </xf>
    <xf numFmtId="2" fontId="0" fillId="0" borderId="36" xfId="0" applyNumberFormat="1" applyBorder="1" applyAlignment="1">
      <alignment horizontal="center"/>
    </xf>
    <xf numFmtId="10" fontId="0" fillId="0" borderId="35" xfId="0" applyNumberFormat="1" applyBorder="1" applyAlignment="1">
      <alignment horizontal="center"/>
    </xf>
    <xf numFmtId="0" fontId="4" fillId="0" borderId="0" xfId="0" applyFont="1" applyBorder="1" applyAlignment="1">
      <alignment horizontal="center"/>
    </xf>
    <xf numFmtId="0" fontId="0" fillId="0" borderId="0" xfId="0" applyFont="1" applyBorder="1" applyAlignment="1">
      <alignment horizontal="center"/>
    </xf>
    <xf numFmtId="0" fontId="4" fillId="0" borderId="0" xfId="0" applyFont="1" applyAlignment="1">
      <alignment horizontal="center"/>
    </xf>
    <xf numFmtId="0" fontId="4" fillId="0" borderId="17" xfId="0" applyFont="1" applyBorder="1" applyAlignment="1">
      <alignment horizontal="center"/>
    </xf>
    <xf numFmtId="0" fontId="4" fillId="0" borderId="41" xfId="0" applyFont="1" applyBorder="1" applyAlignment="1">
      <alignment horizontal="center"/>
    </xf>
    <xf numFmtId="0" fontId="4" fillId="0" borderId="19" xfId="0" applyFont="1" applyBorder="1" applyAlignment="1">
      <alignment horizontal="center"/>
    </xf>
    <xf numFmtId="0" fontId="0" fillId="0" borderId="2" xfId="0" applyFont="1" applyBorder="1" applyAlignment="1">
      <alignment horizontal="center"/>
    </xf>
    <xf numFmtId="0" fontId="0" fillId="0" borderId="38" xfId="0" applyFont="1" applyBorder="1" applyAlignment="1">
      <alignment horizontal="center"/>
    </xf>
    <xf numFmtId="0" fontId="0" fillId="0" borderId="5" xfId="0" applyFont="1" applyBorder="1" applyAlignment="1">
      <alignment horizontal="center"/>
    </xf>
    <xf numFmtId="2" fontId="0" fillId="0" borderId="5" xfId="0" applyNumberFormat="1" applyFont="1" applyBorder="1" applyAlignment="1">
      <alignment horizontal="center"/>
    </xf>
    <xf numFmtId="0" fontId="0" fillId="0" borderId="3" xfId="0" applyFont="1" applyBorder="1" applyAlignment="1">
      <alignment horizontal="center"/>
    </xf>
    <xf numFmtId="2" fontId="0" fillId="0" borderId="6" xfId="0" applyNumberFormat="1" applyFont="1" applyBorder="1" applyAlignment="1">
      <alignment horizontal="center"/>
    </xf>
    <xf numFmtId="0" fontId="4" fillId="0" borderId="0" xfId="0" applyFont="1" applyFill="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0" fontId="0" fillId="0" borderId="2"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29" fillId="0" borderId="2" xfId="0" applyFont="1" applyBorder="1" applyAlignment="1">
      <alignment horizontal="center"/>
    </xf>
    <xf numFmtId="2" fontId="0" fillId="0" borderId="46" xfId="0" applyNumberFormat="1" applyFont="1" applyBorder="1" applyAlignment="1">
      <alignment horizontal="center"/>
    </xf>
    <xf numFmtId="0" fontId="29" fillId="0" borderId="3" xfId="0" applyFont="1" applyBorder="1" applyAlignment="1">
      <alignment horizontal="center"/>
    </xf>
    <xf numFmtId="2" fontId="0" fillId="0" borderId="44" xfId="0" applyNumberFormat="1" applyFont="1" applyBorder="1" applyAlignment="1">
      <alignment horizontal="center"/>
    </xf>
    <xf numFmtId="0" fontId="4" fillId="7" borderId="9" xfId="0" applyNumberFormat="1" applyFont="1" applyFill="1" applyBorder="1" applyAlignment="1">
      <alignment horizontal="center" vertical="center"/>
    </xf>
    <xf numFmtId="0" fontId="10" fillId="6" borderId="0" xfId="0" applyNumberFormat="1" applyFont="1" applyFill="1" applyBorder="1" applyAlignment="1">
      <alignment horizontal="center" vertical="center"/>
    </xf>
    <xf numFmtId="0" fontId="0" fillId="48" borderId="0" xfId="0" applyFill="1" applyAlignment="1">
      <alignment horizontal="center"/>
    </xf>
    <xf numFmtId="0" fontId="0" fillId="48" borderId="17" xfId="0" applyFill="1" applyBorder="1" applyAlignment="1">
      <alignment horizontal="center"/>
    </xf>
    <xf numFmtId="0" fontId="0" fillId="48" borderId="18" xfId="0" applyFill="1" applyBorder="1" applyAlignment="1">
      <alignment horizontal="center"/>
    </xf>
    <xf numFmtId="0" fontId="0" fillId="48" borderId="19" xfId="0" applyFill="1" applyBorder="1" applyAlignment="1">
      <alignment horizontal="center"/>
    </xf>
    <xf numFmtId="0" fontId="34" fillId="46" borderId="10" xfId="0" applyFont="1" applyFill="1" applyBorder="1" applyAlignment="1">
      <alignment horizontal="center"/>
    </xf>
    <xf numFmtId="0" fontId="34" fillId="46" borderId="0" xfId="0" applyFont="1" applyFill="1" applyBorder="1" applyAlignment="1">
      <alignment horizontal="center"/>
    </xf>
    <xf numFmtId="0" fontId="4" fillId="48" borderId="1" xfId="0" applyFont="1" applyFill="1" applyBorder="1" applyAlignment="1">
      <alignment horizontal="center"/>
    </xf>
    <xf numFmtId="0" fontId="4" fillId="48" borderId="10" xfId="0" applyFont="1" applyFill="1" applyBorder="1" applyAlignment="1">
      <alignment horizontal="center"/>
    </xf>
    <xf numFmtId="0" fontId="4" fillId="48" borderId="4" xfId="0" applyFont="1" applyFill="1" applyBorder="1" applyAlignment="1">
      <alignment horizontal="center"/>
    </xf>
    <xf numFmtId="0" fontId="0" fillId="44" borderId="1" xfId="0" applyFill="1" applyBorder="1" applyAlignment="1">
      <alignment horizontal="center"/>
    </xf>
    <xf numFmtId="0" fontId="0" fillId="44" borderId="10" xfId="0" applyFill="1" applyBorder="1" applyAlignment="1">
      <alignment horizontal="center"/>
    </xf>
    <xf numFmtId="0" fontId="0" fillId="44" borderId="4" xfId="0" applyFill="1" applyBorder="1" applyAlignment="1">
      <alignment horizontal="center"/>
    </xf>
    <xf numFmtId="0" fontId="0" fillId="48" borderId="0" xfId="0" applyFill="1" applyAlignment="1">
      <alignment horizontal="center" vertical="center"/>
    </xf>
    <xf numFmtId="0" fontId="0" fillId="48" borderId="17" xfId="0" applyFill="1" applyBorder="1" applyAlignment="1">
      <alignment horizontal="center" vertical="center"/>
    </xf>
    <xf numFmtId="0" fontId="0" fillId="48" borderId="18" xfId="0" applyFill="1" applyBorder="1" applyAlignment="1">
      <alignment horizontal="center" vertical="center"/>
    </xf>
    <xf numFmtId="0" fontId="0" fillId="48" borderId="19" xfId="0" applyFill="1" applyBorder="1" applyAlignment="1">
      <alignment horizontal="center" vertical="center"/>
    </xf>
    <xf numFmtId="0" fontId="34" fillId="46" borderId="10" xfId="0" applyFont="1" applyFill="1" applyBorder="1" applyAlignment="1">
      <alignment horizontal="center" vertical="center"/>
    </xf>
    <xf numFmtId="0" fontId="34" fillId="46" borderId="0" xfId="0" applyFont="1" applyFill="1" applyBorder="1" applyAlignment="1">
      <alignment horizontal="center" vertical="center"/>
    </xf>
    <xf numFmtId="0" fontId="4" fillId="48" borderId="1" xfId="0" applyFont="1" applyFill="1" applyBorder="1" applyAlignment="1">
      <alignment horizontal="center" vertical="center"/>
    </xf>
    <xf numFmtId="0" fontId="4" fillId="48" borderId="10" xfId="0" applyFont="1" applyFill="1" applyBorder="1" applyAlignment="1">
      <alignment horizontal="center" vertical="center"/>
    </xf>
    <xf numFmtId="0" fontId="4" fillId="48" borderId="4" xfId="0" applyFont="1" applyFill="1" applyBorder="1" applyAlignment="1">
      <alignment horizontal="center" vertical="center"/>
    </xf>
    <xf numFmtId="0" fontId="0" fillId="44" borderId="1" xfId="0" applyFill="1" applyBorder="1" applyAlignment="1">
      <alignment horizontal="center" vertical="center"/>
    </xf>
    <xf numFmtId="0" fontId="0" fillId="44" borderId="10" xfId="0" applyFill="1" applyBorder="1" applyAlignment="1">
      <alignment horizontal="center" vertical="center"/>
    </xf>
    <xf numFmtId="0" fontId="0" fillId="44" borderId="4" xfId="0" applyFill="1" applyBorder="1" applyAlignment="1">
      <alignment horizontal="center" vertical="center"/>
    </xf>
    <xf numFmtId="2" fontId="0" fillId="0" borderId="46" xfId="0" applyNumberFormat="1" applyFont="1" applyBorder="1" applyAlignment="1">
      <alignment horizontal="center"/>
    </xf>
    <xf numFmtId="2" fontId="0" fillId="0" borderId="0" xfId="0" applyNumberFormat="1" applyFont="1" applyBorder="1" applyAlignment="1">
      <alignment horizontal="center"/>
    </xf>
    <xf numFmtId="2" fontId="0" fillId="0" borderId="5" xfId="0" applyNumberFormat="1" applyFont="1" applyBorder="1" applyAlignment="1">
      <alignment horizontal="center"/>
    </xf>
    <xf numFmtId="2" fontId="0" fillId="0" borderId="44" xfId="0" applyNumberFormat="1" applyFont="1" applyBorder="1" applyAlignment="1">
      <alignment horizontal="center"/>
    </xf>
    <xf numFmtId="2" fontId="0" fillId="0" borderId="9" xfId="0" applyNumberFormat="1" applyFont="1" applyBorder="1" applyAlignment="1">
      <alignment horizontal="center"/>
    </xf>
    <xf numFmtId="2" fontId="0" fillId="0" borderId="6" xfId="0" applyNumberFormat="1" applyFont="1" applyBorder="1" applyAlignment="1">
      <alignment horizontal="center"/>
    </xf>
    <xf numFmtId="0" fontId="4" fillId="0" borderId="31"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2" xfId="0" applyFont="1" applyBorder="1" applyAlignment="1">
      <alignment horizontal="center"/>
    </xf>
    <xf numFmtId="0" fontId="4" fillId="0" borderId="42" xfId="0" applyFont="1" applyBorder="1" applyAlignment="1">
      <alignment horizontal="center"/>
    </xf>
    <xf numFmtId="0" fontId="4" fillId="0" borderId="43" xfId="0" applyFont="1"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xf>
    <xf numFmtId="0" fontId="4" fillId="0" borderId="44" xfId="0" applyFont="1" applyBorder="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0" fillId="0" borderId="42" xfId="0" applyFont="1" applyBorder="1" applyAlignment="1">
      <alignment horizontal="center"/>
    </xf>
    <xf numFmtId="0" fontId="0" fillId="0" borderId="10" xfId="0" applyFont="1" applyBorder="1" applyAlignment="1">
      <alignment horizontal="center"/>
    </xf>
    <xf numFmtId="0" fontId="0" fillId="0" borderId="4" xfId="0" applyFont="1" applyBorder="1" applyAlignment="1">
      <alignment horizontal="center"/>
    </xf>
  </cellXfs>
  <cellStyles count="803">
    <cellStyle name="20% - Accent1" xfId="589" builtinId="30" customBuiltin="1"/>
    <cellStyle name="20% - Accent2" xfId="593" builtinId="34" customBuiltin="1"/>
    <cellStyle name="20% - Accent3" xfId="597" builtinId="38" customBuiltin="1"/>
    <cellStyle name="20% - Accent4" xfId="601" builtinId="42" customBuiltin="1"/>
    <cellStyle name="20% - Accent5" xfId="605" builtinId="46" customBuiltin="1"/>
    <cellStyle name="20% - Accent6" xfId="609" builtinId="50" customBuiltin="1"/>
    <cellStyle name="40% - Accent1" xfId="590" builtinId="31" customBuiltin="1"/>
    <cellStyle name="40% - Accent2" xfId="594" builtinId="35" customBuiltin="1"/>
    <cellStyle name="40% - Accent3" xfId="598" builtinId="39" customBuiltin="1"/>
    <cellStyle name="40% - Accent4" xfId="602" builtinId="43" customBuiltin="1"/>
    <cellStyle name="40% - Accent5" xfId="606" builtinId="47" customBuiltin="1"/>
    <cellStyle name="40% - Accent6" xfId="610" builtinId="51" customBuiltin="1"/>
    <cellStyle name="60% - Accent1" xfId="591" builtinId="32" customBuiltin="1"/>
    <cellStyle name="60% - Accent2" xfId="595" builtinId="36" customBuiltin="1"/>
    <cellStyle name="60% - Accent3" xfId="599" builtinId="40" customBuiltin="1"/>
    <cellStyle name="60% - Accent4" xfId="603" builtinId="44" customBuiltin="1"/>
    <cellStyle name="60% - Accent5" xfId="607" builtinId="48" customBuiltin="1"/>
    <cellStyle name="60% - Accent6" xfId="611" builtinId="52" customBuiltin="1"/>
    <cellStyle name="Accent1" xfId="588" builtinId="29" customBuiltin="1"/>
    <cellStyle name="Accent2" xfId="592" builtinId="33" customBuiltin="1"/>
    <cellStyle name="Accent3" xfId="596" builtinId="37" customBuiltin="1"/>
    <cellStyle name="Accent4" xfId="600" builtinId="41" customBuiltin="1"/>
    <cellStyle name="Accent5" xfId="604" builtinId="45" customBuiltin="1"/>
    <cellStyle name="Accent6" xfId="608" builtinId="49" customBuiltin="1"/>
    <cellStyle name="Bad" xfId="578" builtinId="27" customBuiltin="1"/>
    <cellStyle name="Calculation" xfId="582" builtinId="22" customBuiltin="1"/>
    <cellStyle name="Check Cell" xfId="584" builtinId="23" customBuiltin="1"/>
    <cellStyle name="Explanatory Text" xfId="586" builtinId="53" customBuilti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Good" xfId="577" builtinId="26" customBuiltin="1"/>
    <cellStyle name="Heading 1" xfId="573" builtinId="16" customBuiltin="1"/>
    <cellStyle name="Heading 2" xfId="574" builtinId="17" customBuiltin="1"/>
    <cellStyle name="Heading 3" xfId="575" builtinId="18" customBuiltin="1"/>
    <cellStyle name="Heading 4" xfId="576" builtinId="19" customBuilti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Input" xfId="580" builtinId="20" customBuiltin="1"/>
    <cellStyle name="Linked Cell" xfId="583" builtinId="24" customBuiltin="1"/>
    <cellStyle name="Neutral" xfId="579" builtinId="28" customBuiltin="1"/>
    <cellStyle name="Normal" xfId="0" builtinId="0"/>
    <cellStyle name="Normal 2" xfId="612"/>
    <cellStyle name="Note 2" xfId="613"/>
    <cellStyle name="Output" xfId="581" builtinId="21" customBuiltin="1"/>
    <cellStyle name="Percent" xfId="71" builtinId="5"/>
    <cellStyle name="Title" xfId="572" builtinId="15" customBuiltin="1"/>
    <cellStyle name="Title 2" xfId="614"/>
    <cellStyle name="Total" xfId="587" builtinId="25" customBuiltin="1"/>
    <cellStyle name="Warning Text" xfId="585"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IBM'S Effeciency: Long-Term Asset Turnover (LTAT) and Useful Life (UL)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'Value Drivers'!$A$32</c:f>
              <c:strCache>
                <c:ptCount val="1"/>
                <c:pt idx="0">
                  <c:v>LTAT</c:v>
                </c:pt>
              </c:strCache>
            </c:strRef>
          </c:tx>
          <c:spPr>
            <a:ln w="28575" cap="rnd">
              <a:solidFill>
                <a:schemeClr val="accent1"/>
              </a:solidFill>
              <a:round/>
            </a:ln>
            <a:effectLst/>
          </c:spPr>
          <c:marker>
            <c:symbol val="none"/>
          </c:marker>
          <c:val>
            <c:numRef>
              <c:f>'Value Drivers'!$B$32:$F$32</c:f>
              <c:numCache>
                <c:formatCode>0.00</c:formatCode>
                <c:ptCount val="5"/>
                <c:pt idx="0">
                  <c:v>1.4928697419952763</c:v>
                </c:pt>
                <c:pt idx="1">
                  <c:v>1.593240544809704</c:v>
                </c:pt>
                <c:pt idx="2">
                  <c:v>1.4449610225437179</c:v>
                </c:pt>
                <c:pt idx="3">
                  <c:v>1.2854566600891235</c:v>
                </c:pt>
                <c:pt idx="4">
                  <c:v>1.3276056942556693</c:v>
                </c:pt>
              </c:numCache>
            </c:numRef>
          </c:val>
          <c:smooth val="0"/>
          <c:extLst>
            <c:ext xmlns:c16="http://schemas.microsoft.com/office/drawing/2014/chart" uri="{C3380CC4-5D6E-409C-BE32-E72D297353CC}">
              <c16:uniqueId val="{00000000-2F4D-41C7-AB61-629BEE5F0988}"/>
            </c:ext>
          </c:extLst>
        </c:ser>
        <c:dLbls>
          <c:showLegendKey val="0"/>
          <c:showVal val="0"/>
          <c:showCatName val="0"/>
          <c:showSerName val="0"/>
          <c:showPercent val="0"/>
          <c:showBubbleSize val="0"/>
        </c:dLbls>
        <c:marker val="1"/>
        <c:smooth val="0"/>
        <c:axId val="-2064625352"/>
        <c:axId val="-2064618712"/>
      </c:lineChart>
      <c:lineChart>
        <c:grouping val="standard"/>
        <c:varyColors val="0"/>
        <c:ser>
          <c:idx val="1"/>
          <c:order val="1"/>
          <c:tx>
            <c:strRef>
              <c:f>'Value Drivers'!$A$33</c:f>
              <c:strCache>
                <c:ptCount val="1"/>
                <c:pt idx="0">
                  <c:v>UL</c:v>
                </c:pt>
              </c:strCache>
            </c:strRef>
          </c:tx>
          <c:spPr>
            <a:ln w="28575" cap="rnd">
              <a:solidFill>
                <a:schemeClr val="accent2"/>
              </a:solidFill>
              <a:round/>
            </a:ln>
            <a:effectLst/>
          </c:spPr>
          <c:marker>
            <c:symbol val="none"/>
          </c:marker>
          <c:val>
            <c:numRef>
              <c:f>'Value Drivers'!$B$33:$F$33</c:f>
              <c:numCache>
                <c:formatCode>0.00</c:formatCode>
                <c:ptCount val="5"/>
                <c:pt idx="0">
                  <c:v>13.84765058993997</c:v>
                </c:pt>
                <c:pt idx="1">
                  <c:v>13.93686396677051</c:v>
                </c:pt>
                <c:pt idx="2">
                  <c:v>15.225620188195039</c:v>
                </c:pt>
                <c:pt idx="3">
                  <c:v>16.358058999572467</c:v>
                </c:pt>
                <c:pt idx="4">
                  <c:v>15.559884238646482</c:v>
                </c:pt>
              </c:numCache>
            </c:numRef>
          </c:val>
          <c:smooth val="0"/>
          <c:extLst>
            <c:ext xmlns:c16="http://schemas.microsoft.com/office/drawing/2014/chart" uri="{C3380CC4-5D6E-409C-BE32-E72D297353CC}">
              <c16:uniqueId val="{00000001-2F4D-41C7-AB61-629BEE5F0988}"/>
            </c:ext>
          </c:extLst>
        </c:ser>
        <c:dLbls>
          <c:showLegendKey val="0"/>
          <c:showVal val="0"/>
          <c:showCatName val="0"/>
          <c:showSerName val="0"/>
          <c:showPercent val="0"/>
          <c:showBubbleSize val="0"/>
        </c:dLbls>
        <c:marker val="1"/>
        <c:smooth val="0"/>
        <c:axId val="-2064605320"/>
        <c:axId val="-2064611816"/>
      </c:lineChart>
      <c:catAx>
        <c:axId val="-206462535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No.</a:t>
                </a:r>
                <a:r>
                  <a:rPr lang="en-US" sz="1400" baseline="0"/>
                  <a:t> of Years</a:t>
                </a:r>
                <a:endParaRPr lang="en-US" sz="1400"/>
              </a:p>
            </c:rich>
          </c:tx>
          <c:layout>
            <c:manualLayout>
              <c:xMode val="edge"/>
              <c:yMode val="edge"/>
              <c:x val="0.42850832395122401"/>
              <c:y val="0.9420889588774209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4618712"/>
        <c:crosses val="autoZero"/>
        <c:auto val="1"/>
        <c:lblAlgn val="ctr"/>
        <c:lblOffset val="100"/>
        <c:noMultiLvlLbl val="0"/>
      </c:catAx>
      <c:valAx>
        <c:axId val="-2064618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3366FF"/>
                    </a:solidFill>
                    <a:latin typeface="+mn-lt"/>
                    <a:ea typeface="+mn-ea"/>
                    <a:cs typeface="+mn-cs"/>
                  </a:defRPr>
                </a:pPr>
                <a:r>
                  <a:rPr lang="en-US" sz="1400">
                    <a:solidFill>
                      <a:srgbClr val="3366FF"/>
                    </a:solidFill>
                  </a:rPr>
                  <a:t>Long-Term Asset Turnover</a:t>
                </a:r>
              </a:p>
            </c:rich>
          </c:tx>
          <c:layout>
            <c:manualLayout>
              <c:xMode val="edge"/>
              <c:yMode val="edge"/>
              <c:x val="1.5875592634592199E-2"/>
              <c:y val="0.2851846984044860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rgbClr val="3366FF"/>
                  </a:solidFill>
                  <a:latin typeface="+mn-lt"/>
                  <a:ea typeface="+mn-ea"/>
                  <a:cs typeface="+mn-cs"/>
                </a:defRPr>
              </a:pPr>
              <a:endParaRPr lang="en-US"/>
            </a:p>
          </c:txPr>
        </c:title>
        <c:numFmt formatCode="0.0" sourceLinked="0"/>
        <c:majorTickMark val="none"/>
        <c:minorTickMark val="none"/>
        <c:tickLblPos val="nextTo"/>
        <c:spPr>
          <a:noFill/>
          <a:ln>
            <a:solidFill>
              <a:srgbClr val="4F81BD"/>
            </a:solidFill>
          </a:ln>
          <a:effectLst/>
        </c:spPr>
        <c:txPr>
          <a:bodyPr rot="-60000000" spcFirstLastPara="1" vertOverflow="ellipsis" vert="horz" wrap="square" anchor="ctr" anchorCtr="1"/>
          <a:lstStyle/>
          <a:p>
            <a:pPr>
              <a:defRPr sz="1200" b="0" i="0" u="none" strike="noStrike" kern="1200" baseline="0">
                <a:solidFill>
                  <a:srgbClr val="3366FF"/>
                </a:solidFill>
                <a:latin typeface="+mn-lt"/>
                <a:ea typeface="+mn-ea"/>
                <a:cs typeface="+mn-cs"/>
              </a:defRPr>
            </a:pPr>
            <a:endParaRPr lang="en-US"/>
          </a:p>
        </c:txPr>
        <c:crossAx val="-2064625352"/>
        <c:crosses val="autoZero"/>
        <c:crossBetween val="between"/>
      </c:valAx>
      <c:valAx>
        <c:axId val="-2064611816"/>
        <c:scaling>
          <c:orientation val="minMax"/>
        </c:scaling>
        <c:delete val="0"/>
        <c:axPos val="r"/>
        <c:title>
          <c:tx>
            <c:rich>
              <a:bodyPr rot="-5400000" spcFirstLastPara="1" vertOverflow="ellipsis" vert="horz" wrap="square" anchor="ctr" anchorCtr="1"/>
              <a:lstStyle/>
              <a:p>
                <a:pPr>
                  <a:defRPr sz="1400" b="0" i="0" u="none" strike="noStrike" kern="1200" baseline="0">
                    <a:solidFill>
                      <a:srgbClr val="C0504D"/>
                    </a:solidFill>
                    <a:latin typeface="+mn-lt"/>
                    <a:ea typeface="+mn-ea"/>
                    <a:cs typeface="+mn-cs"/>
                  </a:defRPr>
                </a:pPr>
                <a:r>
                  <a:rPr lang="en-US" sz="1400">
                    <a:solidFill>
                      <a:srgbClr val="C0504D"/>
                    </a:solidFill>
                  </a:rPr>
                  <a:t>Useful Life</a:t>
                </a:r>
              </a:p>
            </c:rich>
          </c:tx>
          <c:layout>
            <c:manualLayout>
              <c:xMode val="edge"/>
              <c:yMode val="edge"/>
              <c:x val="0.95322479701112806"/>
              <c:y val="0.3883880377868719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rgbClr val="C0504D"/>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2064605320"/>
        <c:crosses val="max"/>
        <c:crossBetween val="between"/>
      </c:valAx>
      <c:catAx>
        <c:axId val="-2064605320"/>
        <c:scaling>
          <c:orientation val="minMax"/>
        </c:scaling>
        <c:delete val="1"/>
        <c:axPos val="b"/>
        <c:majorTickMark val="out"/>
        <c:minorTickMark val="none"/>
        <c:tickLblPos val="nextTo"/>
        <c:crossAx val="-206461181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xdr:row>
      <xdr:rowOff>152399</xdr:rowOff>
    </xdr:from>
    <xdr:to>
      <xdr:col>1</xdr:col>
      <xdr:colOff>711200</xdr:colOff>
      <xdr:row>12</xdr:row>
      <xdr:rowOff>87040</xdr:rowOff>
    </xdr:to>
    <xdr:pic>
      <xdr:nvPicPr>
        <xdr:cNvPr id="2" name="Picture 1" descr="photo.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914399"/>
          <a:ext cx="3517900" cy="1458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642470</xdr:colOff>
      <xdr:row>27</xdr:row>
      <xdr:rowOff>59765</xdr:rowOff>
    </xdr:from>
    <xdr:to>
      <xdr:col>19</xdr:col>
      <xdr:colOff>597646</xdr:colOff>
      <xdr:row>56</xdr:row>
      <xdr:rowOff>89647</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149</xdr:row>
      <xdr:rowOff>57150</xdr:rowOff>
    </xdr:from>
    <xdr:to>
      <xdr:col>8</xdr:col>
      <xdr:colOff>1141600</xdr:colOff>
      <xdr:row>181</xdr:row>
      <xdr:rowOff>94445</xdr:rowOff>
    </xdr:to>
    <xdr:pic>
      <xdr:nvPicPr>
        <xdr:cNvPr id="2" name="Picture 1">
          <a:extLst>
            <a:ext uri="{FF2B5EF4-FFF2-40B4-BE49-F238E27FC236}">
              <a16:creationId xmlns:a16="http://schemas.microsoft.com/office/drawing/2014/main" id="{87E8A8E3-CBAB-4ED4-A9E8-79822FAFF9CC}"/>
            </a:ext>
          </a:extLst>
        </xdr:cNvPr>
        <xdr:cNvPicPr>
          <a:picLocks noChangeAspect="1"/>
        </xdr:cNvPicPr>
      </xdr:nvPicPr>
      <xdr:blipFill>
        <a:blip xmlns:r="http://schemas.openxmlformats.org/officeDocument/2006/relationships" r:embed="rId1"/>
        <a:stretch>
          <a:fillRect/>
        </a:stretch>
      </xdr:blipFill>
      <xdr:spPr>
        <a:xfrm>
          <a:off x="0" y="30165675"/>
          <a:ext cx="11200000" cy="6438095"/>
        </a:xfrm>
        <a:prstGeom prst="rect">
          <a:avLst/>
        </a:prstGeom>
      </xdr:spPr>
    </xdr:pic>
    <xdr:clientData/>
  </xdr:twoCellAnchor>
  <xdr:twoCellAnchor editAs="oneCell">
    <xdr:from>
      <xdr:col>0</xdr:col>
      <xdr:colOff>0</xdr:colOff>
      <xdr:row>117</xdr:row>
      <xdr:rowOff>0</xdr:rowOff>
    </xdr:from>
    <xdr:to>
      <xdr:col>8</xdr:col>
      <xdr:colOff>1160647</xdr:colOff>
      <xdr:row>149</xdr:row>
      <xdr:rowOff>46819</xdr:rowOff>
    </xdr:to>
    <xdr:pic>
      <xdr:nvPicPr>
        <xdr:cNvPr id="3" name="Picture 2">
          <a:extLst>
            <a:ext uri="{FF2B5EF4-FFF2-40B4-BE49-F238E27FC236}">
              <a16:creationId xmlns:a16="http://schemas.microsoft.com/office/drawing/2014/main" id="{9B1ECCA7-A258-443C-8253-83E6B97BF0E3}"/>
            </a:ext>
          </a:extLst>
        </xdr:cNvPr>
        <xdr:cNvPicPr>
          <a:picLocks noChangeAspect="1"/>
        </xdr:cNvPicPr>
      </xdr:nvPicPr>
      <xdr:blipFill>
        <a:blip xmlns:r="http://schemas.openxmlformats.org/officeDocument/2006/relationships" r:embed="rId2"/>
        <a:stretch>
          <a:fillRect/>
        </a:stretch>
      </xdr:blipFill>
      <xdr:spPr>
        <a:xfrm>
          <a:off x="0" y="23707725"/>
          <a:ext cx="11219047" cy="64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115</xdr:row>
      <xdr:rowOff>0</xdr:rowOff>
    </xdr:from>
    <xdr:to>
      <xdr:col>8</xdr:col>
      <xdr:colOff>1113028</xdr:colOff>
      <xdr:row>146</xdr:row>
      <xdr:rowOff>180177</xdr:rowOff>
    </xdr:to>
    <xdr:pic>
      <xdr:nvPicPr>
        <xdr:cNvPr id="2" name="Picture 1">
          <a:extLst>
            <a:ext uri="{FF2B5EF4-FFF2-40B4-BE49-F238E27FC236}">
              <a16:creationId xmlns:a16="http://schemas.microsoft.com/office/drawing/2014/main" id="{2A39BA7B-C411-4AAA-9169-919AFD7E03A3}"/>
            </a:ext>
          </a:extLst>
        </xdr:cNvPr>
        <xdr:cNvPicPr>
          <a:picLocks noChangeAspect="1"/>
        </xdr:cNvPicPr>
      </xdr:nvPicPr>
      <xdr:blipFill>
        <a:blip xmlns:r="http://schemas.openxmlformats.org/officeDocument/2006/relationships" r:embed="rId1"/>
        <a:stretch>
          <a:fillRect/>
        </a:stretch>
      </xdr:blipFill>
      <xdr:spPr>
        <a:xfrm>
          <a:off x="0" y="23307675"/>
          <a:ext cx="11171428" cy="6380952"/>
        </a:xfrm>
        <a:prstGeom prst="rect">
          <a:avLst/>
        </a:prstGeom>
      </xdr:spPr>
    </xdr:pic>
    <xdr:clientData/>
  </xdr:twoCellAnchor>
  <xdr:twoCellAnchor editAs="oneCell">
    <xdr:from>
      <xdr:col>0</xdr:col>
      <xdr:colOff>0</xdr:colOff>
      <xdr:row>147</xdr:row>
      <xdr:rowOff>0</xdr:rowOff>
    </xdr:from>
    <xdr:to>
      <xdr:col>8</xdr:col>
      <xdr:colOff>1132076</xdr:colOff>
      <xdr:row>178</xdr:row>
      <xdr:rowOff>180177</xdr:rowOff>
    </xdr:to>
    <xdr:pic>
      <xdr:nvPicPr>
        <xdr:cNvPr id="3" name="Picture 2">
          <a:extLst>
            <a:ext uri="{FF2B5EF4-FFF2-40B4-BE49-F238E27FC236}">
              <a16:creationId xmlns:a16="http://schemas.microsoft.com/office/drawing/2014/main" id="{A4F13B43-B979-46DD-AE4D-C8704BB58C25}"/>
            </a:ext>
          </a:extLst>
        </xdr:cNvPr>
        <xdr:cNvPicPr>
          <a:picLocks noChangeAspect="1"/>
        </xdr:cNvPicPr>
      </xdr:nvPicPr>
      <xdr:blipFill>
        <a:blip xmlns:r="http://schemas.openxmlformats.org/officeDocument/2006/relationships" r:embed="rId2"/>
        <a:stretch>
          <a:fillRect/>
        </a:stretch>
      </xdr:blipFill>
      <xdr:spPr>
        <a:xfrm>
          <a:off x="0" y="29708475"/>
          <a:ext cx="11190476" cy="63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115</xdr:row>
      <xdr:rowOff>0</xdr:rowOff>
    </xdr:from>
    <xdr:to>
      <xdr:col>8</xdr:col>
      <xdr:colOff>1122552</xdr:colOff>
      <xdr:row>147</xdr:row>
      <xdr:rowOff>8724</xdr:rowOff>
    </xdr:to>
    <xdr:pic>
      <xdr:nvPicPr>
        <xdr:cNvPr id="4" name="Picture 3">
          <a:extLst>
            <a:ext uri="{FF2B5EF4-FFF2-40B4-BE49-F238E27FC236}">
              <a16:creationId xmlns:a16="http://schemas.microsoft.com/office/drawing/2014/main" id="{F594F3B2-ECC6-47CA-8201-16F1E96199C0}"/>
            </a:ext>
          </a:extLst>
        </xdr:cNvPr>
        <xdr:cNvPicPr>
          <a:picLocks noChangeAspect="1"/>
        </xdr:cNvPicPr>
      </xdr:nvPicPr>
      <xdr:blipFill>
        <a:blip xmlns:r="http://schemas.openxmlformats.org/officeDocument/2006/relationships" r:embed="rId1"/>
        <a:stretch>
          <a:fillRect/>
        </a:stretch>
      </xdr:blipFill>
      <xdr:spPr>
        <a:xfrm>
          <a:off x="0" y="23307675"/>
          <a:ext cx="11180952" cy="6409524"/>
        </a:xfrm>
        <a:prstGeom prst="rect">
          <a:avLst/>
        </a:prstGeom>
      </xdr:spPr>
    </xdr:pic>
    <xdr:clientData/>
  </xdr:twoCellAnchor>
  <xdr:twoCellAnchor editAs="oneCell">
    <xdr:from>
      <xdr:col>0</xdr:col>
      <xdr:colOff>0</xdr:colOff>
      <xdr:row>147</xdr:row>
      <xdr:rowOff>0</xdr:rowOff>
    </xdr:from>
    <xdr:to>
      <xdr:col>8</xdr:col>
      <xdr:colOff>1151124</xdr:colOff>
      <xdr:row>179</xdr:row>
      <xdr:rowOff>18248</xdr:rowOff>
    </xdr:to>
    <xdr:pic>
      <xdr:nvPicPr>
        <xdr:cNvPr id="5" name="Picture 4">
          <a:extLst>
            <a:ext uri="{FF2B5EF4-FFF2-40B4-BE49-F238E27FC236}">
              <a16:creationId xmlns:a16="http://schemas.microsoft.com/office/drawing/2014/main" id="{402CD340-85A1-48BE-A623-51907AD218B8}"/>
            </a:ext>
          </a:extLst>
        </xdr:cNvPr>
        <xdr:cNvPicPr>
          <a:picLocks noChangeAspect="1"/>
        </xdr:cNvPicPr>
      </xdr:nvPicPr>
      <xdr:blipFill>
        <a:blip xmlns:r="http://schemas.openxmlformats.org/officeDocument/2006/relationships" r:embed="rId2"/>
        <a:stretch>
          <a:fillRect/>
        </a:stretch>
      </xdr:blipFill>
      <xdr:spPr>
        <a:xfrm>
          <a:off x="0" y="29708475"/>
          <a:ext cx="11209524" cy="6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B33" sqref="B33"/>
    </sheetView>
  </sheetViews>
  <sheetFormatPr defaultColWidth="11.125" defaultRowHeight="15.75" x14ac:dyDescent="0.25"/>
  <cols>
    <col min="1" max="1" width="38.875" customWidth="1"/>
    <col min="2" max="2" width="31.5" customWidth="1"/>
  </cols>
  <sheetData>
    <row r="1" spans="1:2" x14ac:dyDescent="0.25">
      <c r="A1" s="10" t="s">
        <v>110</v>
      </c>
    </row>
    <row r="2" spans="1:2" x14ac:dyDescent="0.25">
      <c r="A2" s="10" t="s">
        <v>111</v>
      </c>
    </row>
    <row r="3" spans="1:2" x14ac:dyDescent="0.25">
      <c r="A3" s="10" t="s">
        <v>0</v>
      </c>
    </row>
    <row r="4" spans="1:2" x14ac:dyDescent="0.25">
      <c r="A4" s="10" t="s">
        <v>1</v>
      </c>
    </row>
    <row r="13" spans="1:2" ht="16.5" thickBot="1" x14ac:dyDescent="0.3"/>
    <row r="14" spans="1:2" x14ac:dyDescent="0.25">
      <c r="A14" s="1" t="s">
        <v>2</v>
      </c>
      <c r="B14" s="5" t="s">
        <v>110</v>
      </c>
    </row>
    <row r="15" spans="1:2" x14ac:dyDescent="0.25">
      <c r="A15" s="2" t="s">
        <v>3</v>
      </c>
      <c r="B15" s="6">
        <v>42618</v>
      </c>
    </row>
    <row r="16" spans="1:2" x14ac:dyDescent="0.25">
      <c r="A16" s="2" t="s">
        <v>4</v>
      </c>
      <c r="B16" s="6">
        <v>42735</v>
      </c>
    </row>
    <row r="17" spans="1:2" x14ac:dyDescent="0.25">
      <c r="A17" s="3" t="s">
        <v>5</v>
      </c>
      <c r="B17" s="7">
        <v>159.55000000000001</v>
      </c>
    </row>
    <row r="18" spans="1:2" x14ac:dyDescent="0.25">
      <c r="A18" s="3" t="s">
        <v>6</v>
      </c>
      <c r="B18" s="7">
        <v>164.95</v>
      </c>
    </row>
    <row r="19" spans="1:2" x14ac:dyDescent="0.25">
      <c r="A19" s="3" t="s">
        <v>7</v>
      </c>
      <c r="B19" s="7">
        <v>116.901</v>
      </c>
    </row>
    <row r="20" spans="1:2" x14ac:dyDescent="0.25">
      <c r="A20" s="3" t="s">
        <v>8</v>
      </c>
      <c r="B20" s="8">
        <v>152504.9</v>
      </c>
    </row>
    <row r="21" spans="1:2" x14ac:dyDescent="0.25">
      <c r="A21" s="3" t="s">
        <v>9</v>
      </c>
      <c r="B21" s="7">
        <v>178209.9</v>
      </c>
    </row>
    <row r="22" spans="1:2" x14ac:dyDescent="0.25">
      <c r="A22" s="3" t="s">
        <v>10</v>
      </c>
      <c r="B22" s="7">
        <v>36166</v>
      </c>
    </row>
    <row r="23" spans="1:2" x14ac:dyDescent="0.25">
      <c r="A23" s="3" t="s">
        <v>11</v>
      </c>
      <c r="B23" s="7">
        <v>10617</v>
      </c>
    </row>
    <row r="24" spans="1:2" x14ac:dyDescent="0.25">
      <c r="A24" s="3" t="s">
        <v>12</v>
      </c>
      <c r="B24" s="152">
        <f>(B22-B23)/B21</f>
        <v>0.14336465033648524</v>
      </c>
    </row>
    <row r="25" spans="1:2" x14ac:dyDescent="0.25">
      <c r="A25" s="3" t="s">
        <v>13</v>
      </c>
      <c r="B25" s="152">
        <v>3.5099999999999999E-2</v>
      </c>
    </row>
    <row r="26" spans="1:2" x14ac:dyDescent="0.25">
      <c r="A26" s="3" t="s">
        <v>145</v>
      </c>
      <c r="B26" s="120" t="s">
        <v>146</v>
      </c>
    </row>
    <row r="27" spans="1:2" x14ac:dyDescent="0.25">
      <c r="A27" s="3" t="s">
        <v>14</v>
      </c>
      <c r="B27" s="9" t="s">
        <v>144</v>
      </c>
    </row>
    <row r="28" spans="1:2" x14ac:dyDescent="0.25">
      <c r="A28" s="3" t="s">
        <v>22</v>
      </c>
      <c r="B28" s="7" t="s">
        <v>147</v>
      </c>
    </row>
    <row r="29" spans="1:2" x14ac:dyDescent="0.25">
      <c r="A29" s="3" t="s">
        <v>15</v>
      </c>
      <c r="B29" s="7" t="s">
        <v>148</v>
      </c>
    </row>
    <row r="30" spans="1:2" x14ac:dyDescent="0.25">
      <c r="A30" s="3" t="s">
        <v>16</v>
      </c>
      <c r="B30" s="122" t="s">
        <v>149</v>
      </c>
    </row>
    <row r="31" spans="1:2" x14ac:dyDescent="0.25">
      <c r="A31" s="3" t="s">
        <v>23</v>
      </c>
      <c r="B31" s="7">
        <v>13.6</v>
      </c>
    </row>
    <row r="32" spans="1:2" x14ac:dyDescent="0.25">
      <c r="A32" s="3" t="s">
        <v>17</v>
      </c>
      <c r="B32" s="7">
        <v>15.59</v>
      </c>
    </row>
    <row r="33" spans="1:2" ht="16.5" thickBot="1" x14ac:dyDescent="0.3">
      <c r="A33" s="4" t="s">
        <v>18</v>
      </c>
      <c r="B33" s="121">
        <v>14.94</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topLeftCell="A109" workbookViewId="0">
      <selection activeCell="A148" sqref="A148"/>
    </sheetView>
  </sheetViews>
  <sheetFormatPr defaultColWidth="11" defaultRowHeight="15.75" x14ac:dyDescent="0.25"/>
  <cols>
    <col min="1" max="1" width="47.625" style="315" customWidth="1"/>
    <col min="2" max="2" width="11.125" style="315" bestFit="1" customWidth="1"/>
    <col min="3" max="3" width="13.625" style="315" bestFit="1" customWidth="1"/>
    <col min="4" max="5" width="11.125" style="315" bestFit="1" customWidth="1"/>
    <col min="6" max="6" width="13.5" style="315" customWidth="1"/>
    <col min="7" max="7" width="12.375" style="315" customWidth="1"/>
    <col min="8" max="8" width="11.5" style="315" bestFit="1" customWidth="1"/>
    <col min="9" max="9" width="18.5" style="315" customWidth="1"/>
    <col min="10" max="11" width="12.5" style="315" bestFit="1" customWidth="1"/>
    <col min="12" max="12" width="11.5" style="315" customWidth="1"/>
    <col min="13" max="16384" width="11" style="315"/>
  </cols>
  <sheetData>
    <row r="1" spans="1:12" x14ac:dyDescent="0.25">
      <c r="A1" s="314" t="s">
        <v>110</v>
      </c>
    </row>
    <row r="2" spans="1:12" x14ac:dyDescent="0.25">
      <c r="A2" s="314" t="s">
        <v>111</v>
      </c>
    </row>
    <row r="3" spans="1:12" x14ac:dyDescent="0.25">
      <c r="A3" s="314" t="s">
        <v>203</v>
      </c>
    </row>
    <row r="4" spans="1:12" x14ac:dyDescent="0.25">
      <c r="A4" s="314" t="s">
        <v>1</v>
      </c>
    </row>
    <row r="5" spans="1:12" ht="16.5" thickBot="1" x14ac:dyDescent="0.3"/>
    <row r="6" spans="1:12" s="316" customFormat="1" ht="15.75" customHeight="1" x14ac:dyDescent="0.25">
      <c r="A6" s="449" t="s">
        <v>252</v>
      </c>
      <c r="B6" s="449"/>
      <c r="C6" s="449"/>
      <c r="D6" s="449"/>
      <c r="E6" s="449"/>
      <c r="F6" s="449"/>
      <c r="G6" s="449"/>
      <c r="H6" s="449"/>
      <c r="I6" s="449"/>
      <c r="J6" s="449"/>
      <c r="K6" s="449"/>
      <c r="L6" s="449"/>
    </row>
    <row r="7" spans="1:12" x14ac:dyDescent="0.25">
      <c r="A7" s="450"/>
      <c r="B7" s="450"/>
      <c r="C7" s="450"/>
      <c r="D7" s="450"/>
      <c r="E7" s="450"/>
      <c r="F7" s="450"/>
      <c r="G7" s="450"/>
      <c r="H7" s="450"/>
      <c r="I7" s="450"/>
      <c r="J7" s="450"/>
      <c r="K7" s="450"/>
      <c r="L7" s="450"/>
    </row>
    <row r="8" spans="1:12" ht="16.5" thickBot="1" x14ac:dyDescent="0.3">
      <c r="A8" s="317"/>
    </row>
    <row r="9" spans="1:12" ht="16.5" thickBot="1" x14ac:dyDescent="0.3">
      <c r="A9" s="451" t="s">
        <v>204</v>
      </c>
      <c r="B9" s="452"/>
      <c r="C9" s="452"/>
      <c r="D9" s="453"/>
      <c r="F9" s="446" t="s">
        <v>211</v>
      </c>
      <c r="G9" s="448"/>
      <c r="I9" s="446" t="s">
        <v>215</v>
      </c>
      <c r="J9" s="448"/>
    </row>
    <row r="10" spans="1:12" ht="16.5" thickBot="1" x14ac:dyDescent="0.3">
      <c r="A10" s="318"/>
      <c r="B10" s="319" t="s">
        <v>205</v>
      </c>
      <c r="C10" s="319" t="s">
        <v>64</v>
      </c>
      <c r="D10" s="320" t="s">
        <v>189</v>
      </c>
      <c r="F10" s="321" t="s">
        <v>212</v>
      </c>
      <c r="G10" s="377">
        <f>10%</f>
        <v>0.1</v>
      </c>
      <c r="I10" s="321" t="s">
        <v>216</v>
      </c>
      <c r="J10" s="312">
        <f>B114</f>
        <v>197.51162409826327</v>
      </c>
    </row>
    <row r="11" spans="1:12" x14ac:dyDescent="0.25">
      <c r="A11" s="323" t="s">
        <v>180</v>
      </c>
      <c r="B11" s="150"/>
      <c r="C11" s="150"/>
      <c r="D11" s="324"/>
      <c r="F11" s="321" t="s">
        <v>213</v>
      </c>
      <c r="G11" s="325">
        <v>7.1135000000000004E-2</v>
      </c>
      <c r="I11" s="321" t="s">
        <v>5</v>
      </c>
      <c r="J11" s="326">
        <v>157.61000000000001</v>
      </c>
    </row>
    <row r="12" spans="1:12" ht="16.5" thickBot="1" x14ac:dyDescent="0.3">
      <c r="A12" s="149" t="str">
        <f>'Revenue Growth'!A8</f>
        <v>Global Technology Services</v>
      </c>
      <c r="B12" s="327">
        <f>C12</f>
        <v>-3.2471158185156071E-2</v>
      </c>
      <c r="C12" s="327">
        <f>'Revenue Growth'!H9</f>
        <v>-3.2471158185156071E-2</v>
      </c>
      <c r="D12" s="328">
        <f>'Revenue Growth'!J9</f>
        <v>7.3849119565606955E-2</v>
      </c>
      <c r="F12" s="329" t="s">
        <v>214</v>
      </c>
      <c r="G12" s="330">
        <v>1.4999999999999999E-2</v>
      </c>
      <c r="I12" s="329" t="s">
        <v>217</v>
      </c>
      <c r="J12" s="331">
        <f>(J10-J11)/J11</f>
        <v>0.25316683013935187</v>
      </c>
    </row>
    <row r="13" spans="1:12" ht="16.5" thickBot="1" x14ac:dyDescent="0.3">
      <c r="A13" s="149" t="str">
        <f>'Revenue Growth'!A11</f>
        <v>Global Business Services</v>
      </c>
      <c r="B13" s="327">
        <f>C13</f>
        <v>-6.9629080257163824E-3</v>
      </c>
      <c r="C13" s="327">
        <f>'Revenue Growth'!H12</f>
        <v>-6.9629080257163824E-3</v>
      </c>
      <c r="D13" s="328">
        <f>'Revenue Growth'!J12</f>
        <v>0.11210366092452072</v>
      </c>
    </row>
    <row r="14" spans="1:12" ht="16.5" thickBot="1" x14ac:dyDescent="0.3">
      <c r="A14" s="149" t="str">
        <f>'Revenue Growth'!A14</f>
        <v>Software</v>
      </c>
      <c r="B14" s="327">
        <f>C14</f>
        <v>6.2012660940205747E-3</v>
      </c>
      <c r="C14" s="327">
        <f>'Revenue Growth'!H15</f>
        <v>6.2012660940205747E-3</v>
      </c>
      <c r="D14" s="328">
        <f>'Revenue Growth'!J15</f>
        <v>7.5125781356644744E-2</v>
      </c>
      <c r="F14" s="446" t="s">
        <v>218</v>
      </c>
      <c r="G14" s="447"/>
      <c r="H14" s="447"/>
      <c r="I14" s="447"/>
      <c r="J14" s="447"/>
      <c r="K14" s="447"/>
      <c r="L14" s="448"/>
    </row>
    <row r="15" spans="1:12" x14ac:dyDescent="0.25">
      <c r="A15" s="149" t="str">
        <f>'Revenue Growth'!A17</f>
        <v>Systems Hardware</v>
      </c>
      <c r="B15" s="327">
        <f>C15</f>
        <v>-0.13168759109769379</v>
      </c>
      <c r="C15" s="327">
        <f>'Revenue Growth'!H18</f>
        <v>-0.13168759109769379</v>
      </c>
      <c r="D15" s="328">
        <f>'Revenue Growth'!J18</f>
        <v>0.13021758501961758</v>
      </c>
      <c r="F15" s="454" t="s">
        <v>219</v>
      </c>
      <c r="G15" s="455"/>
      <c r="H15" s="455"/>
      <c r="I15" s="456"/>
      <c r="J15" s="455" t="s">
        <v>220</v>
      </c>
      <c r="K15" s="455"/>
      <c r="L15" s="456"/>
    </row>
    <row r="16" spans="1:12" ht="16.5" thickBot="1" x14ac:dyDescent="0.3">
      <c r="A16" s="149" t="str">
        <f>'Revenue Growth'!A20</f>
        <v>Global Financing</v>
      </c>
      <c r="B16" s="327">
        <f>C16</f>
        <v>-3.7700313150222875E-2</v>
      </c>
      <c r="C16" s="327">
        <f>'Revenue Growth'!H21</f>
        <v>-3.7700313150222875E-2</v>
      </c>
      <c r="D16" s="328">
        <f>'Revenue Growth'!J21</f>
        <v>4.3538536095163533E-2</v>
      </c>
      <c r="F16" s="329"/>
      <c r="G16" s="332" t="s">
        <v>221</v>
      </c>
      <c r="H16" s="332" t="s">
        <v>222</v>
      </c>
      <c r="I16" s="333" t="s">
        <v>223</v>
      </c>
      <c r="J16" s="332" t="s">
        <v>221</v>
      </c>
      <c r="K16" s="332" t="s">
        <v>224</v>
      </c>
      <c r="L16" s="333" t="s">
        <v>223</v>
      </c>
    </row>
    <row r="17" spans="1:12" x14ac:dyDescent="0.25">
      <c r="A17" s="149" t="str">
        <f>'Revenue Growth'!A23</f>
        <v>Total International Business Machines Corp. Sales</v>
      </c>
      <c r="B17" s="150" t="s">
        <v>207</v>
      </c>
      <c r="C17" s="327">
        <f>'Revenue Growth'!H24</f>
        <v>-3.2562890398597166E-2</v>
      </c>
      <c r="D17" s="328">
        <f>'Revenue Growth'!J24</f>
        <v>6.9003521550257449E-2</v>
      </c>
      <c r="F17" s="321" t="s">
        <v>225</v>
      </c>
      <c r="G17" s="334">
        <f>MIN(C105:L105)</f>
        <v>1.1513198826018085</v>
      </c>
      <c r="H17" s="366">
        <f>AVERAGE(D105:M105)</f>
        <v>1.3373101277866555</v>
      </c>
      <c r="I17" s="334">
        <f>MAX(E105:N105)</f>
        <v>1.5679600661387056</v>
      </c>
      <c r="J17" s="335">
        <f>'Value Drivers'!H32</f>
        <v>1.202232648438764</v>
      </c>
      <c r="K17" s="336">
        <f>'Value Drivers'!J32</f>
        <v>1.3910610520220426</v>
      </c>
      <c r="L17" s="337">
        <f>'Value Drivers'!J33</f>
        <v>15.427528777559223</v>
      </c>
    </row>
    <row r="18" spans="1:12" x14ac:dyDescent="0.25">
      <c r="A18" s="149" t="s">
        <v>208</v>
      </c>
      <c r="B18" s="150"/>
      <c r="C18" s="150"/>
      <c r="D18" s="324"/>
      <c r="F18" s="321" t="s">
        <v>63</v>
      </c>
      <c r="G18" s="334">
        <f>MIN(C106:L106)</f>
        <v>11.170323311427463</v>
      </c>
      <c r="H18" s="334">
        <f>AVERAGE(D106:M106)</f>
        <v>13.253096796746268</v>
      </c>
      <c r="I18" s="334">
        <f>MAX(E106:N106)</f>
        <v>15.170271246317025</v>
      </c>
      <c r="J18" s="338">
        <f>'Value Drivers'!H33</f>
        <v>13.84765058993997</v>
      </c>
      <c r="K18" s="334">
        <f>'Value Drivers'!J33</f>
        <v>15.427528777559223</v>
      </c>
      <c r="L18" s="312">
        <f>'Value Drivers'!I33</f>
        <v>17.63709468223087</v>
      </c>
    </row>
    <row r="19" spans="1:12" ht="16.5" thickBot="1" x14ac:dyDescent="0.3">
      <c r="A19" s="149"/>
      <c r="B19" s="150"/>
      <c r="C19" s="150"/>
      <c r="D19" s="324"/>
      <c r="F19" s="329" t="s">
        <v>227</v>
      </c>
      <c r="G19" s="339">
        <f>MIN(C107:L107)</f>
        <v>0.15168456446668122</v>
      </c>
      <c r="H19" s="339">
        <f>AVERAGE(D107:M107)</f>
        <v>0.16850406715844632</v>
      </c>
      <c r="I19" s="339">
        <f>MAX(E107:N107)</f>
        <v>0.18891418527573781</v>
      </c>
      <c r="J19" s="340">
        <f>'Value Drivers'!H34</f>
        <v>-0.16446283663638425</v>
      </c>
      <c r="K19" s="367">
        <f>'Value Drivers'!J34</f>
        <v>9.6623095576400503E-2</v>
      </c>
      <c r="L19" s="331">
        <f>'Value Drivers'!I34</f>
        <v>0.49627481924615546</v>
      </c>
    </row>
    <row r="20" spans="1:12" ht="16.5" thickBot="1" x14ac:dyDescent="0.3">
      <c r="A20" s="149" t="str">
        <f>'Value Drivers'!A13</f>
        <v>Services, net D&amp;A</v>
      </c>
      <c r="B20" s="327">
        <f>C20</f>
        <v>0.33992741292899248</v>
      </c>
      <c r="C20" s="327">
        <f>'Value Drivers'!I13</f>
        <v>0.33992741292899248</v>
      </c>
      <c r="D20" s="328">
        <f>'Value Drivers'!J13</f>
        <v>9.1031333928477051E-3</v>
      </c>
      <c r="F20" s="318" t="s">
        <v>226</v>
      </c>
      <c r="G20" s="341">
        <f>L101/B110</f>
        <v>0.51663065755654691</v>
      </c>
    </row>
    <row r="21" spans="1:12" x14ac:dyDescent="0.25">
      <c r="A21" s="149" t="str">
        <f>'Value Drivers'!A14</f>
        <v>Sales and marketing</v>
      </c>
      <c r="B21" s="327">
        <f t="shared" ref="B21:B27" si="0">C21</f>
        <v>0.11667903153963301</v>
      </c>
      <c r="C21" s="327">
        <f>'Value Drivers'!I14</f>
        <v>0.11667903153963301</v>
      </c>
      <c r="D21" s="328">
        <f>'Value Drivers'!J14</f>
        <v>2.2843960913183331E-2</v>
      </c>
    </row>
    <row r="22" spans="1:12" x14ac:dyDescent="0.25">
      <c r="A22" s="149" t="str">
        <f>'Value Drivers'!A15</f>
        <v>Financing</v>
      </c>
      <c r="B22" s="327">
        <f t="shared" si="0"/>
        <v>1.1067013612141789E-2</v>
      </c>
      <c r="C22" s="327">
        <f>'Value Drivers'!I15</f>
        <v>1.1067013612141789E-2</v>
      </c>
      <c r="D22" s="328">
        <f>'Value Drivers'!J15</f>
        <v>8.0460832295262737E-4</v>
      </c>
    </row>
    <row r="23" spans="1:12" x14ac:dyDescent="0.25">
      <c r="A23" s="149" t="str">
        <f>'Value Drivers'!A16</f>
        <v>Cost of sales, net D&amp;A</v>
      </c>
      <c r="B23" s="327">
        <f t="shared" si="0"/>
        <v>0.46767345808076727</v>
      </c>
      <c r="C23" s="327">
        <f>'Value Drivers'!I16</f>
        <v>0.46767345808076727</v>
      </c>
      <c r="D23" s="328">
        <f>'Value Drivers'!J16</f>
        <v>1.6768588897250997E-2</v>
      </c>
    </row>
    <row r="24" spans="1:12" x14ac:dyDescent="0.25">
      <c r="A24" s="149" t="str">
        <f>'Value Drivers'!A17</f>
        <v>S,G&amp;A</v>
      </c>
      <c r="B24" s="327">
        <f t="shared" si="0"/>
        <v>0.24249049777167211</v>
      </c>
      <c r="C24" s="327">
        <f>'Value Drivers'!I17</f>
        <v>0.24249049777167211</v>
      </c>
      <c r="D24" s="328">
        <f>'Value Drivers'!J17</f>
        <v>2.5222643337190733E-2</v>
      </c>
    </row>
    <row r="25" spans="1:12" x14ac:dyDescent="0.25">
      <c r="A25" s="149" t="str">
        <f>'Value Drivers'!A18</f>
        <v>Research, development and engineering</v>
      </c>
      <c r="B25" s="327">
        <f t="shared" si="0"/>
        <v>6.1667038957873774E-2</v>
      </c>
      <c r="C25" s="327">
        <f>'Value Drivers'!I18</f>
        <v>6.1667038957873774E-2</v>
      </c>
      <c r="D25" s="328">
        <f>'Value Drivers'!J18</f>
        <v>1.5539050659156538E-3</v>
      </c>
    </row>
    <row r="26" spans="1:12" x14ac:dyDescent="0.25">
      <c r="A26" s="149" t="str">
        <f>'Value Drivers'!A19</f>
        <v>Intellectual property and customn development income</v>
      </c>
      <c r="B26" s="327">
        <f t="shared" si="0"/>
        <v>-1.0286718826407958E-2</v>
      </c>
      <c r="C26" s="327">
        <f>'Value Drivers'!I19</f>
        <v>-1.0286718826407958E-2</v>
      </c>
      <c r="D26" s="328">
        <f>'Value Drivers'!J19</f>
        <v>1.3313074599089593E-3</v>
      </c>
    </row>
    <row r="27" spans="1:12" x14ac:dyDescent="0.25">
      <c r="A27" s="149" t="str">
        <f>'Value Drivers'!A20</f>
        <v>Other (income) and expense</v>
      </c>
      <c r="B27" s="327">
        <f t="shared" si="0"/>
        <v>-5.9949433571277275E-3</v>
      </c>
      <c r="C27" s="327">
        <f>'Value Drivers'!I20</f>
        <v>-5.9949433571277275E-3</v>
      </c>
      <c r="D27" s="328">
        <f>'Value Drivers'!J20</f>
        <v>3.8401874096242509E-3</v>
      </c>
    </row>
    <row r="28" spans="1:12" x14ac:dyDescent="0.25">
      <c r="A28" s="149" t="s">
        <v>209</v>
      </c>
      <c r="B28" s="150"/>
      <c r="C28" s="150"/>
      <c r="D28" s="324"/>
    </row>
    <row r="29" spans="1:12" x14ac:dyDescent="0.25">
      <c r="A29" s="149"/>
      <c r="B29" s="150"/>
      <c r="C29" s="150"/>
      <c r="D29" s="324"/>
    </row>
    <row r="30" spans="1:12" x14ac:dyDescent="0.25">
      <c r="A30" s="149" t="str">
        <f>'Value Drivers'!A23</f>
        <v>Interest Expense</v>
      </c>
      <c r="B30" s="327">
        <f>C30</f>
        <v>5.0159496766661654E-3</v>
      </c>
      <c r="C30" s="327">
        <f>'Value Drivers'!I23</f>
        <v>5.0159496766661654E-3</v>
      </c>
      <c r="D30" s="328">
        <f>'Value Drivers'!J23</f>
        <v>1.5452408666515921E-3</v>
      </c>
    </row>
    <row r="31" spans="1:12" x14ac:dyDescent="0.25">
      <c r="A31" s="149" t="str">
        <f>'Value Drivers'!A24</f>
        <v>Provisions for income taxes (as % of EBITDA)</v>
      </c>
      <c r="B31" s="327">
        <v>0.12</v>
      </c>
      <c r="C31" s="327">
        <f>'Value Drivers'!I24</f>
        <v>0.13458147196915166</v>
      </c>
      <c r="D31" s="328">
        <f>'Value Drivers'!J24</f>
        <v>9.9507282206417039E-2</v>
      </c>
    </row>
    <row r="32" spans="1:12" x14ac:dyDescent="0.25">
      <c r="A32" s="149" t="s">
        <v>210</v>
      </c>
      <c r="B32" s="150"/>
      <c r="C32" s="150"/>
      <c r="D32" s="324"/>
    </row>
    <row r="33" spans="1:13" x14ac:dyDescent="0.25">
      <c r="A33" s="149"/>
      <c r="B33" s="150"/>
      <c r="C33" s="150"/>
      <c r="D33" s="324"/>
    </row>
    <row r="34" spans="1:13" x14ac:dyDescent="0.25">
      <c r="A34" s="149" t="str">
        <f>'Value Drivers'!A27</f>
        <v>Change in working capital</v>
      </c>
      <c r="B34" s="327">
        <f>C34</f>
        <v>7.1607314508838771E-4</v>
      </c>
      <c r="C34" s="327">
        <f>'Value Drivers'!I27</f>
        <v>7.1607314508838771E-4</v>
      </c>
      <c r="D34" s="328">
        <f>'Value Drivers'!J27</f>
        <v>0.22494331968783338</v>
      </c>
    </row>
    <row r="35" spans="1:13" x14ac:dyDescent="0.25">
      <c r="A35" s="149" t="str">
        <f>'Value Drivers'!A28</f>
        <v>Capital Expenditures</v>
      </c>
      <c r="B35" s="327">
        <v>5.7700000000000001E-2</v>
      </c>
      <c r="C35" s="327">
        <f>'Value Drivers'!I28</f>
        <v>5.7683394461266357E-2</v>
      </c>
      <c r="D35" s="328">
        <f>'Value Drivers'!J28</f>
        <v>5.1666904487290014E-2</v>
      </c>
    </row>
    <row r="36" spans="1:13" ht="16.5" thickBot="1" x14ac:dyDescent="0.3">
      <c r="A36" s="342" t="str">
        <f>'Value Drivers'!A29</f>
        <v>Depreciation and amortization</v>
      </c>
      <c r="B36" s="343">
        <f t="shared" ref="B36" si="1">C36</f>
        <v>4.4187379494461242E-2</v>
      </c>
      <c r="C36" s="343">
        <f>'Value Drivers'!I29</f>
        <v>4.4187379494461242E-2</v>
      </c>
      <c r="D36" s="344">
        <f>'Value Drivers'!J29</f>
        <v>1.6145507840994795E-3</v>
      </c>
    </row>
    <row r="38" spans="1:13" ht="16.5" thickBot="1" x14ac:dyDescent="0.3">
      <c r="A38" s="445" t="s">
        <v>229</v>
      </c>
      <c r="B38" s="445"/>
      <c r="C38" s="445"/>
      <c r="D38" s="445"/>
      <c r="E38" s="445"/>
      <c r="F38" s="445"/>
      <c r="G38" s="445"/>
      <c r="H38" s="445"/>
      <c r="I38" s="445"/>
      <c r="J38" s="445"/>
      <c r="K38" s="445"/>
      <c r="L38" s="445"/>
    </row>
    <row r="39" spans="1:13" x14ac:dyDescent="0.25">
      <c r="A39" s="345" t="s">
        <v>230</v>
      </c>
      <c r="B39" s="346"/>
      <c r="C39" s="346">
        <v>1</v>
      </c>
      <c r="D39" s="346">
        <v>2</v>
      </c>
      <c r="E39" s="346">
        <v>3</v>
      </c>
      <c r="F39" s="346">
        <v>4</v>
      </c>
      <c r="G39" s="346">
        <v>5</v>
      </c>
      <c r="H39" s="346">
        <v>6</v>
      </c>
      <c r="I39" s="346">
        <v>7</v>
      </c>
      <c r="J39" s="346">
        <v>8</v>
      </c>
      <c r="K39" s="346">
        <v>9</v>
      </c>
      <c r="L39" s="347">
        <v>10</v>
      </c>
    </row>
    <row r="40" spans="1:13" x14ac:dyDescent="0.25">
      <c r="A40" s="149" t="s">
        <v>181</v>
      </c>
      <c r="B40" s="150">
        <v>2015</v>
      </c>
      <c r="C40" s="150" t="s">
        <v>193</v>
      </c>
      <c r="D40" s="150" t="s">
        <v>194</v>
      </c>
      <c r="E40" s="150" t="s">
        <v>195</v>
      </c>
      <c r="F40" s="150" t="s">
        <v>196</v>
      </c>
      <c r="G40" s="150" t="s">
        <v>197</v>
      </c>
      <c r="H40" s="150" t="s">
        <v>198</v>
      </c>
      <c r="I40" s="150" t="s">
        <v>199</v>
      </c>
      <c r="J40" s="150" t="s">
        <v>200</v>
      </c>
      <c r="K40" s="150" t="s">
        <v>201</v>
      </c>
      <c r="L40" s="324" t="s">
        <v>202</v>
      </c>
    </row>
    <row r="41" spans="1:13" ht="16.5" thickBot="1" x14ac:dyDescent="0.3">
      <c r="A41" s="149"/>
      <c r="B41" s="150"/>
      <c r="C41" s="150"/>
      <c r="D41" s="150"/>
      <c r="E41" s="150"/>
      <c r="F41" s="150"/>
      <c r="G41" s="150"/>
      <c r="H41" s="150"/>
      <c r="I41" s="150"/>
      <c r="J41" s="150"/>
      <c r="K41" s="150"/>
      <c r="L41" s="324"/>
      <c r="M41" s="315" t="s">
        <v>189</v>
      </c>
    </row>
    <row r="42" spans="1:13" x14ac:dyDescent="0.25">
      <c r="A42" s="345" t="str">
        <f>A17</f>
        <v>Total International Business Machines Corp. Sales</v>
      </c>
      <c r="B42" s="348">
        <f>B46+B49+B52+B55+B58</f>
        <v>81535</v>
      </c>
      <c r="C42" s="348">
        <f t="shared" ref="C42:L42" si="2">C46+C49+C52+C55+C58</f>
        <v>80551.75449226299</v>
      </c>
      <c r="D42" s="348">
        <f t="shared" si="2"/>
        <v>80420.670413479107</v>
      </c>
      <c r="E42" s="348">
        <f t="shared" si="2"/>
        <v>81417.010686744135</v>
      </c>
      <c r="F42" s="348">
        <f t="shared" si="2"/>
        <v>85139.110118833109</v>
      </c>
      <c r="G42" s="348">
        <f t="shared" si="2"/>
        <v>89993.051503425333</v>
      </c>
      <c r="H42" s="348">
        <f t="shared" si="2"/>
        <v>97828.394425265185</v>
      </c>
      <c r="I42" s="348">
        <f t="shared" si="2"/>
        <v>107285.12551706721</v>
      </c>
      <c r="J42" s="348">
        <f t="shared" si="2"/>
        <v>114519.10332722205</v>
      </c>
      <c r="K42" s="348">
        <f t="shared" si="2"/>
        <v>120172.51237100642</v>
      </c>
      <c r="L42" s="348">
        <f t="shared" si="2"/>
        <v>126107.50367514136</v>
      </c>
    </row>
    <row r="43" spans="1:13" x14ac:dyDescent="0.25">
      <c r="A43" s="149" t="s">
        <v>232</v>
      </c>
      <c r="B43" s="150"/>
      <c r="C43" s="349">
        <f>(C42-B42)/B42</f>
        <v>-1.205918326776244E-2</v>
      </c>
      <c r="D43" s="349">
        <f t="shared" ref="D43:K43" si="3">(D42-C42)/C42</f>
        <v>-1.6273274196215439E-3</v>
      </c>
      <c r="E43" s="349">
        <f t="shared" si="3"/>
        <v>1.2389106782402976E-2</v>
      </c>
      <c r="F43" s="349">
        <f t="shared" si="3"/>
        <v>4.5716483578719561E-2</v>
      </c>
      <c r="G43" s="349">
        <f t="shared" si="3"/>
        <v>5.7011887695529409E-2</v>
      </c>
      <c r="H43" s="349">
        <f t="shared" si="3"/>
        <v>8.7066087780584056E-2</v>
      </c>
      <c r="I43" s="349">
        <f t="shared" si="3"/>
        <v>9.6666526598536556E-2</v>
      </c>
      <c r="J43" s="349">
        <f t="shared" si="3"/>
        <v>6.742759329674311E-2</v>
      </c>
      <c r="K43" s="349">
        <f t="shared" si="3"/>
        <v>4.9366515101245227E-2</v>
      </c>
      <c r="L43" s="350">
        <f>(L42-K42)/K42</f>
        <v>4.9387261587840854E-2</v>
      </c>
      <c r="M43" s="351">
        <f>'Revenue Growth'!J24</f>
        <v>6.9003521550257449E-2</v>
      </c>
    </row>
    <row r="44" spans="1:13" x14ac:dyDescent="0.25">
      <c r="A44" s="149"/>
      <c r="B44" s="150"/>
      <c r="C44" s="150"/>
      <c r="D44" s="150"/>
      <c r="E44" s="150"/>
      <c r="F44" s="150"/>
      <c r="G44" s="150"/>
      <c r="H44" s="150"/>
      <c r="I44" s="150"/>
      <c r="J44" s="150"/>
      <c r="K44" s="150"/>
      <c r="L44" s="324"/>
    </row>
    <row r="45" spans="1:13" ht="16.5" thickBot="1" x14ac:dyDescent="0.3">
      <c r="A45" s="149" t="s">
        <v>233</v>
      </c>
      <c r="B45" s="150"/>
      <c r="C45" s="150"/>
      <c r="D45" s="150"/>
      <c r="E45" s="150"/>
      <c r="F45" s="150"/>
      <c r="G45" s="150"/>
      <c r="H45" s="150"/>
      <c r="I45" s="150"/>
      <c r="J45" s="150"/>
      <c r="K45" s="150"/>
      <c r="L45" s="324"/>
    </row>
    <row r="46" spans="1:13" x14ac:dyDescent="0.25">
      <c r="A46" s="345" t="str">
        <f>'Revenue Growth'!A29</f>
        <v>Global Technology Services</v>
      </c>
      <c r="B46" s="352">
        <f>'Revenue Growth'!G8</f>
        <v>32016</v>
      </c>
      <c r="C46" s="352">
        <f>B46*(1+C47)</f>
        <v>30976.40339954404</v>
      </c>
      <c r="D46" s="352">
        <f t="shared" ref="D46:L46" si="4">C46*(1+D47)</f>
        <v>30356.875331553158</v>
      </c>
      <c r="E46" s="352">
        <f t="shared" si="4"/>
        <v>30356.875331553158</v>
      </c>
      <c r="F46" s="352">
        <f t="shared" si="4"/>
        <v>31874.719098130816</v>
      </c>
      <c r="G46" s="352">
        <f t="shared" si="4"/>
        <v>33468.45505303736</v>
      </c>
      <c r="H46" s="352">
        <f t="shared" si="4"/>
        <v>36815.3005583411</v>
      </c>
      <c r="I46" s="352">
        <f t="shared" si="4"/>
        <v>42337.595642092259</v>
      </c>
      <c r="J46" s="352">
        <f t="shared" si="4"/>
        <v>46571.355206301487</v>
      </c>
      <c r="K46" s="352">
        <f t="shared" si="4"/>
        <v>48899.922966616563</v>
      </c>
      <c r="L46" s="352">
        <f t="shared" si="4"/>
        <v>51344.919114947392</v>
      </c>
    </row>
    <row r="47" spans="1:13" x14ac:dyDescent="0.25">
      <c r="A47" s="149" t="str">
        <f>'Revenue Growth'!A30</f>
        <v xml:space="preserve">               Revenue Growth Rate (%)</v>
      </c>
      <c r="B47" s="150"/>
      <c r="C47" s="368">
        <v>-3.2471158185156071E-2</v>
      </c>
      <c r="D47" s="368">
        <v>-0.02</v>
      </c>
      <c r="E47" s="368">
        <v>0</v>
      </c>
      <c r="F47" s="368">
        <v>0.05</v>
      </c>
      <c r="G47" s="368">
        <v>0.05</v>
      </c>
      <c r="H47" s="368">
        <v>0.1</v>
      </c>
      <c r="I47" s="368">
        <v>0.15</v>
      </c>
      <c r="J47" s="368">
        <v>0.1</v>
      </c>
      <c r="K47" s="368">
        <v>0.05</v>
      </c>
      <c r="L47" s="368">
        <v>0.05</v>
      </c>
      <c r="M47" s="351">
        <f>'Revenue Growth'!J9</f>
        <v>7.3849119565606955E-2</v>
      </c>
    </row>
    <row r="48" spans="1:13" x14ac:dyDescent="0.25">
      <c r="A48" s="149" t="str">
        <f>'Revenue Growth'!A31</f>
        <v xml:space="preserve">               Margin on Total Revenue (%)</v>
      </c>
      <c r="B48" s="349">
        <f>B46/B$42</f>
        <v>0.39266572637517633</v>
      </c>
      <c r="C48" s="349">
        <f t="shared" ref="C48:L48" si="5">C46/C$42</f>
        <v>0.38455280825099009</v>
      </c>
      <c r="D48" s="349">
        <f t="shared" si="5"/>
        <v>0.37747602917850231</v>
      </c>
      <c r="E48" s="349">
        <f t="shared" si="5"/>
        <v>0.37285666810284518</v>
      </c>
      <c r="F48" s="349">
        <f t="shared" si="5"/>
        <v>0.37438398232776454</v>
      </c>
      <c r="G48" s="349">
        <f t="shared" si="5"/>
        <v>0.37190043557711205</v>
      </c>
      <c r="H48" s="349">
        <f t="shared" si="5"/>
        <v>0.37632530692779287</v>
      </c>
      <c r="I48" s="349">
        <f t="shared" si="5"/>
        <v>0.39462689201362849</v>
      </c>
      <c r="J48" s="349">
        <f t="shared" si="5"/>
        <v>0.40666887753417402</v>
      </c>
      <c r="K48" s="349">
        <f t="shared" si="5"/>
        <v>0.40691437668914432</v>
      </c>
      <c r="L48" s="350">
        <f t="shared" si="5"/>
        <v>0.40715197445517776</v>
      </c>
    </row>
    <row r="49" spans="1:13" x14ac:dyDescent="0.25">
      <c r="A49" s="149" t="str">
        <f>'Revenue Growth'!A32</f>
        <v>Global Business Services</v>
      </c>
      <c r="B49" s="353">
        <f>'Revenue Growth'!G11</f>
        <v>17166</v>
      </c>
      <c r="C49" s="354">
        <f>B49*(1+C50)</f>
        <v>17046.474720830553</v>
      </c>
      <c r="D49" s="354">
        <f t="shared" ref="D49:K49" si="6">C49*(1+D50)</f>
        <v>16961.242347226398</v>
      </c>
      <c r="E49" s="354">
        <f t="shared" si="6"/>
        <v>16961.242347226398</v>
      </c>
      <c r="F49" s="354">
        <f t="shared" si="6"/>
        <v>17809.30446458772</v>
      </c>
      <c r="G49" s="354">
        <f t="shared" si="6"/>
        <v>19590.234911046493</v>
      </c>
      <c r="H49" s="354">
        <f t="shared" si="6"/>
        <v>22528.770147703464</v>
      </c>
      <c r="I49" s="354">
        <f t="shared" si="6"/>
        <v>24781.647162473811</v>
      </c>
      <c r="J49" s="354">
        <f t="shared" si="6"/>
        <v>26020.729520597502</v>
      </c>
      <c r="K49" s="354">
        <f t="shared" si="6"/>
        <v>27321.765996627379</v>
      </c>
      <c r="L49" s="354">
        <f>K49*(1+L50)</f>
        <v>28687.85429645875</v>
      </c>
    </row>
    <row r="50" spans="1:13" x14ac:dyDescent="0.25">
      <c r="A50" s="149" t="str">
        <f>'Revenue Growth'!A33</f>
        <v xml:space="preserve">               Revenue Growth Rate (%)</v>
      </c>
      <c r="B50" s="150"/>
      <c r="C50" s="368">
        <v>-6.9629080257163824E-3</v>
      </c>
      <c r="D50" s="368">
        <v>-5.0000000000000001E-3</v>
      </c>
      <c r="E50" s="368">
        <v>0</v>
      </c>
      <c r="F50" s="368">
        <v>0.05</v>
      </c>
      <c r="G50" s="368">
        <v>0.1</v>
      </c>
      <c r="H50" s="368">
        <v>0.15</v>
      </c>
      <c r="I50" s="368">
        <v>0.1</v>
      </c>
      <c r="J50" s="368">
        <v>0.05</v>
      </c>
      <c r="K50" s="368">
        <v>0.05</v>
      </c>
      <c r="L50" s="368">
        <v>0.05</v>
      </c>
      <c r="M50" s="351">
        <f>'Revenue Growth'!J12</f>
        <v>0.11210366092452072</v>
      </c>
    </row>
    <row r="51" spans="1:13" x14ac:dyDescent="0.25">
      <c r="A51" s="149" t="str">
        <f>'Revenue Growth'!A34</f>
        <v xml:space="preserve">               Margin on Total Revenue (%)</v>
      </c>
      <c r="B51" s="349">
        <f>B49/B$42</f>
        <v>0.21053535291592568</v>
      </c>
      <c r="C51" s="349">
        <f t="shared" ref="C51:L51" si="7">C49/C$42</f>
        <v>0.21162139581289777</v>
      </c>
      <c r="D51" s="349">
        <f t="shared" si="7"/>
        <v>0.21090650276876535</v>
      </c>
      <c r="E51" s="349">
        <f t="shared" si="7"/>
        <v>0.20832553546439569</v>
      </c>
      <c r="F51" s="349">
        <f t="shared" si="7"/>
        <v>0.20917888899391057</v>
      </c>
      <c r="G51" s="349">
        <f t="shared" si="7"/>
        <v>0.21768608335612272</v>
      </c>
      <c r="H51" s="349">
        <f t="shared" si="7"/>
        <v>0.23028866291896516</v>
      </c>
      <c r="I51" s="349">
        <f t="shared" si="7"/>
        <v>0.23098865796201618</v>
      </c>
      <c r="J51" s="349">
        <f t="shared" si="7"/>
        <v>0.22721737041764087</v>
      </c>
      <c r="K51" s="349">
        <f t="shared" si="7"/>
        <v>0.22735453771888686</v>
      </c>
      <c r="L51" s="350">
        <f t="shared" si="7"/>
        <v>0.22748729029130546</v>
      </c>
    </row>
    <row r="52" spans="1:13" x14ac:dyDescent="0.25">
      <c r="A52" s="149" t="str">
        <f>'Revenue Growth'!A35</f>
        <v>Software</v>
      </c>
      <c r="B52" s="353">
        <f>'Revenue Growth'!G14</f>
        <v>22932</v>
      </c>
      <c r="C52" s="354">
        <f>B52*(1+C53)</f>
        <v>24078.600000000002</v>
      </c>
      <c r="D52" s="354">
        <f t="shared" ref="D52:L52" si="8">C52*(1+D53)</f>
        <v>25282.530000000002</v>
      </c>
      <c r="E52" s="354">
        <f t="shared" si="8"/>
        <v>26546.656500000005</v>
      </c>
      <c r="F52" s="354">
        <f t="shared" si="8"/>
        <v>27873.989325000006</v>
      </c>
      <c r="G52" s="354">
        <f t="shared" si="8"/>
        <v>29267.688791250006</v>
      </c>
      <c r="H52" s="354">
        <f t="shared" si="8"/>
        <v>30731.073230812508</v>
      </c>
      <c r="I52" s="354">
        <f t="shared" si="8"/>
        <v>32267.626892353135</v>
      </c>
      <c r="J52" s="354">
        <f t="shared" si="8"/>
        <v>33881.008236970796</v>
      </c>
      <c r="K52" s="354">
        <f t="shared" si="8"/>
        <v>35575.058648819337</v>
      </c>
      <c r="L52" s="354">
        <f t="shared" si="8"/>
        <v>37353.811581260306</v>
      </c>
    </row>
    <row r="53" spans="1:13" x14ac:dyDescent="0.25">
      <c r="A53" s="149" t="str">
        <f>'Revenue Growth'!A36</f>
        <v xml:space="preserve">               Revenue Growth Rate (%)</v>
      </c>
      <c r="B53" s="150"/>
      <c r="C53" s="368">
        <v>0.05</v>
      </c>
      <c r="D53" s="368">
        <v>0.05</v>
      </c>
      <c r="E53" s="368">
        <v>0.05</v>
      </c>
      <c r="F53" s="368">
        <v>0.05</v>
      </c>
      <c r="G53" s="368">
        <v>0.05</v>
      </c>
      <c r="H53" s="368">
        <v>0.05</v>
      </c>
      <c r="I53" s="368">
        <v>0.05</v>
      </c>
      <c r="J53" s="368">
        <v>0.05</v>
      </c>
      <c r="K53" s="368">
        <v>0.05</v>
      </c>
      <c r="L53" s="368">
        <v>0.05</v>
      </c>
      <c r="M53" s="351">
        <f>'Revenue Growth'!J15</f>
        <v>7.5125781356644744E-2</v>
      </c>
    </row>
    <row r="54" spans="1:13" x14ac:dyDescent="0.25">
      <c r="A54" s="149" t="str">
        <f>'Revenue Growth'!A37</f>
        <v xml:space="preserve">               Margin on Total Revenue (%)</v>
      </c>
      <c r="B54" s="349">
        <f>B52/B$42</f>
        <v>0.2812534494388913</v>
      </c>
      <c r="C54" s="349">
        <f t="shared" ref="C54:L54" si="9">C52/C$42</f>
        <v>0.29892086338495277</v>
      </c>
      <c r="D54" s="349">
        <f t="shared" si="9"/>
        <v>0.31437850331278089</v>
      </c>
      <c r="E54" s="349">
        <f t="shared" si="9"/>
        <v>0.32605786279896154</v>
      </c>
      <c r="F54" s="349">
        <f t="shared" si="9"/>
        <v>0.32739347740532904</v>
      </c>
      <c r="G54" s="349">
        <f t="shared" si="9"/>
        <v>0.32522165103086892</v>
      </c>
      <c r="H54" s="349">
        <f t="shared" si="9"/>
        <v>0.31413245010669311</v>
      </c>
      <c r="I54" s="349">
        <f t="shared" si="9"/>
        <v>0.30076515021851669</v>
      </c>
      <c r="J54" s="349">
        <f t="shared" si="9"/>
        <v>0.2958546413008547</v>
      </c>
      <c r="K54" s="349">
        <f t="shared" si="9"/>
        <v>0.29603324376700307</v>
      </c>
      <c r="L54" s="350">
        <f t="shared" si="9"/>
        <v>0.29620609791377217</v>
      </c>
    </row>
    <row r="55" spans="1:13" x14ac:dyDescent="0.25">
      <c r="A55" s="149" t="str">
        <f>'Revenue Growth'!A38</f>
        <v>Systems Hardware</v>
      </c>
      <c r="B55" s="353">
        <f>'Revenue Growth'!G17</f>
        <v>7581</v>
      </c>
      <c r="C55" s="354">
        <f>B55*(1+C56)</f>
        <v>6582.6763718883831</v>
      </c>
      <c r="D55" s="354">
        <f t="shared" ref="D55:L55" si="10">C55*(1+D56)</f>
        <v>5924.4087346995448</v>
      </c>
      <c r="E55" s="354">
        <f t="shared" si="10"/>
        <v>5628.188297964567</v>
      </c>
      <c r="F55" s="354">
        <f t="shared" si="10"/>
        <v>5628.188297964567</v>
      </c>
      <c r="G55" s="354">
        <f t="shared" si="10"/>
        <v>5684.4701809442131</v>
      </c>
      <c r="H55" s="354">
        <f t="shared" si="10"/>
        <v>5741.3148827536552</v>
      </c>
      <c r="I55" s="354">
        <f t="shared" si="10"/>
        <v>5856.1411804087284</v>
      </c>
      <c r="J55" s="354">
        <f t="shared" si="10"/>
        <v>5973.2640040169026</v>
      </c>
      <c r="K55" s="354">
        <f t="shared" si="10"/>
        <v>6271.9272042177481</v>
      </c>
      <c r="L55" s="354">
        <f t="shared" si="10"/>
        <v>6585.5235644286358</v>
      </c>
    </row>
    <row r="56" spans="1:13" x14ac:dyDescent="0.25">
      <c r="A56" s="149" t="str">
        <f>'Revenue Growth'!A39</f>
        <v xml:space="preserve">               Revenue Growth Rate (%)</v>
      </c>
      <c r="B56" s="150"/>
      <c r="C56" s="368">
        <v>-0.13168759109769379</v>
      </c>
      <c r="D56" s="368">
        <v>-0.1</v>
      </c>
      <c r="E56" s="368">
        <v>-0.05</v>
      </c>
      <c r="F56" s="368">
        <v>0</v>
      </c>
      <c r="G56" s="368">
        <v>0.01</v>
      </c>
      <c r="H56" s="368">
        <v>0.01</v>
      </c>
      <c r="I56" s="368">
        <v>0.02</v>
      </c>
      <c r="J56" s="368">
        <v>0.02</v>
      </c>
      <c r="K56" s="368">
        <v>0.05</v>
      </c>
      <c r="L56" s="368">
        <v>0.05</v>
      </c>
      <c r="M56" s="351">
        <f>'Revenue Growth'!J18</f>
        <v>0.13021758501961758</v>
      </c>
    </row>
    <row r="57" spans="1:13" x14ac:dyDescent="0.25">
      <c r="A57" s="149" t="str">
        <f>'Revenue Growth'!A40</f>
        <v xml:space="preserve">               Margin on Total Revenue (%)</v>
      </c>
      <c r="B57" s="349">
        <f>B55/B$42</f>
        <v>9.297847550131845E-2</v>
      </c>
      <c r="C57" s="349">
        <f t="shared" ref="C57:L57" si="11">C55/C$42</f>
        <v>8.171983854827955E-2</v>
      </c>
      <c r="D57" s="349">
        <f t="shared" si="11"/>
        <v>7.3667736220544733E-2</v>
      </c>
      <c r="E57" s="349">
        <f t="shared" si="11"/>
        <v>6.9127916273164239E-2</v>
      </c>
      <c r="F57" s="349">
        <f t="shared" si="11"/>
        <v>6.6105791922290588E-2</v>
      </c>
      <c r="G57" s="349">
        <f t="shared" si="11"/>
        <v>6.3165656525469072E-2</v>
      </c>
      <c r="H57" s="349">
        <f t="shared" si="11"/>
        <v>5.8687612287653998E-2</v>
      </c>
      <c r="I57" s="349">
        <f t="shared" si="11"/>
        <v>5.4584837853194457E-2</v>
      </c>
      <c r="J57" s="349">
        <f t="shared" si="11"/>
        <v>5.2159542211478463E-2</v>
      </c>
      <c r="K57" s="349">
        <f t="shared" si="11"/>
        <v>5.2191030048989416E-2</v>
      </c>
      <c r="L57" s="350">
        <f t="shared" si="11"/>
        <v>5.2221504450625261E-2</v>
      </c>
    </row>
    <row r="58" spans="1:13" x14ac:dyDescent="0.25">
      <c r="A58" s="149" t="str">
        <f>'Revenue Growth'!A41</f>
        <v>Global Financing</v>
      </c>
      <c r="B58" s="353">
        <f>'Revenue Growth'!G20</f>
        <v>1840</v>
      </c>
      <c r="C58" s="354">
        <f>B58*(1+C59)</f>
        <v>1867.6</v>
      </c>
      <c r="D58" s="354">
        <f t="shared" ref="D58:L58" si="12">C58*(1+D59)</f>
        <v>1895.6139999999998</v>
      </c>
      <c r="E58" s="354">
        <f t="shared" si="12"/>
        <v>1924.0482099999997</v>
      </c>
      <c r="F58" s="354">
        <f t="shared" si="12"/>
        <v>1952.9089331499995</v>
      </c>
      <c r="G58" s="354">
        <f t="shared" si="12"/>
        <v>1982.2025671472493</v>
      </c>
      <c r="H58" s="354">
        <f t="shared" si="12"/>
        <v>2011.9356056544577</v>
      </c>
      <c r="I58" s="354">
        <f t="shared" si="12"/>
        <v>2042.1146397392745</v>
      </c>
      <c r="J58" s="354">
        <f t="shared" si="12"/>
        <v>2072.7463593353632</v>
      </c>
      <c r="K58" s="354">
        <f t="shared" si="12"/>
        <v>2103.8375547253936</v>
      </c>
      <c r="L58" s="354">
        <f t="shared" si="12"/>
        <v>2135.3951180462741</v>
      </c>
    </row>
    <row r="59" spans="1:13" x14ac:dyDescent="0.25">
      <c r="A59" s="149" t="str">
        <f>'Revenue Growth'!A42</f>
        <v xml:space="preserve">               Revenue Growth Rate (%)</v>
      </c>
      <c r="B59" s="349"/>
      <c r="C59" s="368">
        <v>1.4999999999999999E-2</v>
      </c>
      <c r="D59" s="368">
        <v>1.4999999999999999E-2</v>
      </c>
      <c r="E59" s="368">
        <v>1.4999999999999999E-2</v>
      </c>
      <c r="F59" s="368">
        <v>1.4999999999999999E-2</v>
      </c>
      <c r="G59" s="368">
        <v>1.4999999999999999E-2</v>
      </c>
      <c r="H59" s="368">
        <v>1.4999999999999999E-2</v>
      </c>
      <c r="I59" s="368">
        <v>1.4999999999999999E-2</v>
      </c>
      <c r="J59" s="368">
        <v>1.4999999999999999E-2</v>
      </c>
      <c r="K59" s="368">
        <v>1.4999999999999999E-2</v>
      </c>
      <c r="L59" s="368">
        <v>1.4999999999999999E-2</v>
      </c>
      <c r="M59" s="351">
        <f>'Revenue Growth'!J21</f>
        <v>4.3538536095163533E-2</v>
      </c>
    </row>
    <row r="60" spans="1:13" x14ac:dyDescent="0.25">
      <c r="A60" s="149" t="str">
        <f>'Revenue Growth'!A43</f>
        <v xml:space="preserve">               Margin on Total Revenue (%)</v>
      </c>
      <c r="B60" s="349">
        <f>B58/B$42</f>
        <v>2.2566995768688293E-2</v>
      </c>
      <c r="C60" s="349">
        <f t="shared" ref="C60:L60" si="13">C58/C$42</f>
        <v>2.3185094002879641E-2</v>
      </c>
      <c r="D60" s="349">
        <f t="shared" si="13"/>
        <v>2.3571228519406632E-2</v>
      </c>
      <c r="E60" s="349">
        <f t="shared" si="13"/>
        <v>2.3632017360633244E-2</v>
      </c>
      <c r="F60" s="349">
        <f t="shared" si="13"/>
        <v>2.2937859350705244E-2</v>
      </c>
      <c r="G60" s="349">
        <f t="shared" si="13"/>
        <v>2.2026173510427106E-2</v>
      </c>
      <c r="H60" s="349">
        <f t="shared" si="13"/>
        <v>2.0565967758894903E-2</v>
      </c>
      <c r="I60" s="349">
        <f t="shared" si="13"/>
        <v>1.9034461952644213E-2</v>
      </c>
      <c r="J60" s="349">
        <f t="shared" si="13"/>
        <v>1.8099568535851922E-2</v>
      </c>
      <c r="K60" s="349">
        <f t="shared" si="13"/>
        <v>1.7506811775976308E-2</v>
      </c>
      <c r="L60" s="350">
        <f t="shared" si="13"/>
        <v>1.6933132889119341E-2</v>
      </c>
    </row>
    <row r="61" spans="1:13" x14ac:dyDescent="0.25">
      <c r="A61" s="149"/>
      <c r="B61" s="150"/>
      <c r="C61" s="150"/>
      <c r="D61" s="150"/>
      <c r="E61" s="150"/>
      <c r="F61" s="150"/>
      <c r="G61" s="150"/>
      <c r="H61" s="150"/>
      <c r="I61" s="150"/>
      <c r="J61" s="150"/>
      <c r="K61" s="150"/>
      <c r="L61" s="324"/>
    </row>
    <row r="62" spans="1:13" ht="16.5" thickBot="1" x14ac:dyDescent="0.3">
      <c r="A62" s="149" t="s">
        <v>234</v>
      </c>
      <c r="B62" s="150"/>
      <c r="C62" s="150"/>
      <c r="D62" s="150"/>
      <c r="E62" s="150"/>
      <c r="F62" s="150"/>
      <c r="G62" s="150"/>
      <c r="H62" s="150"/>
      <c r="I62" s="150"/>
      <c r="J62" s="150"/>
      <c r="K62" s="150"/>
      <c r="L62" s="324"/>
    </row>
    <row r="63" spans="1:13" x14ac:dyDescent="0.25">
      <c r="A63" s="345" t="str">
        <f>A20</f>
        <v>Services, net D&amp;A</v>
      </c>
      <c r="B63" s="346"/>
      <c r="C63" s="348">
        <f>C64*C$42</f>
        <v>27381.749511446305</v>
      </c>
      <c r="D63" s="348">
        <f t="shared" ref="D63:L63" si="14">D64*D$42</f>
        <v>27337.190439669121</v>
      </c>
      <c r="E63" s="348">
        <f t="shared" si="14"/>
        <v>27675.873811157067</v>
      </c>
      <c r="F63" s="348">
        <f t="shared" si="14"/>
        <v>28941.117441771545</v>
      </c>
      <c r="G63" s="348">
        <f t="shared" si="14"/>
        <v>29697.70699613036</v>
      </c>
      <c r="H63" s="348">
        <f t="shared" si="14"/>
        <v>32283.370160337512</v>
      </c>
      <c r="I63" s="348">
        <f t="shared" si="14"/>
        <v>34331.24016546151</v>
      </c>
      <c r="J63" s="348">
        <f t="shared" si="14"/>
        <v>36646.113064711055</v>
      </c>
      <c r="K63" s="348">
        <f t="shared" si="14"/>
        <v>37253.478835011992</v>
      </c>
      <c r="L63" s="355">
        <f t="shared" si="14"/>
        <v>39093.326139293822</v>
      </c>
    </row>
    <row r="64" spans="1:13" x14ac:dyDescent="0.25">
      <c r="A64" s="149" t="s">
        <v>235</v>
      </c>
      <c r="B64" s="150"/>
      <c r="C64" s="369">
        <v>0.33992741292899248</v>
      </c>
      <c r="D64" s="369">
        <v>0.33992741292899248</v>
      </c>
      <c r="E64" s="369">
        <v>0.33992741292899248</v>
      </c>
      <c r="F64" s="369">
        <v>0.33992741292899248</v>
      </c>
      <c r="G64" s="369">
        <v>0.33</v>
      </c>
      <c r="H64" s="369">
        <v>0.33</v>
      </c>
      <c r="I64" s="369">
        <v>0.32</v>
      </c>
      <c r="J64" s="369">
        <v>0.32</v>
      </c>
      <c r="K64" s="369">
        <v>0.31</v>
      </c>
      <c r="L64" s="370">
        <v>0.31</v>
      </c>
      <c r="M64" s="351">
        <f>'Value Drivers'!J13</f>
        <v>9.1031333928477051E-3</v>
      </c>
    </row>
    <row r="65" spans="1:13" x14ac:dyDescent="0.25">
      <c r="A65" s="149" t="str">
        <f>A21</f>
        <v>Sales and marketing</v>
      </c>
      <c r="B65" s="150"/>
      <c r="C65" s="353">
        <f>C66*C$42</f>
        <v>9398.7007029755277</v>
      </c>
      <c r="D65" s="353">
        <f t="shared" ref="D65:L65" si="15">D66*D$42</f>
        <v>9383.4059396127595</v>
      </c>
      <c r="E65" s="353">
        <f t="shared" si="15"/>
        <v>9499.6579577812572</v>
      </c>
      <c r="F65" s="353">
        <f t="shared" si="15"/>
        <v>9365.3021130716425</v>
      </c>
      <c r="G65" s="353">
        <f t="shared" si="15"/>
        <v>9899.2356653767874</v>
      </c>
      <c r="H65" s="353">
        <f t="shared" si="15"/>
        <v>10761.123386779171</v>
      </c>
      <c r="I65" s="353">
        <f t="shared" si="15"/>
        <v>11801.363806877393</v>
      </c>
      <c r="J65" s="353">
        <f t="shared" si="15"/>
        <v>12597.101365994426</v>
      </c>
      <c r="K65" s="353">
        <f t="shared" si="15"/>
        <v>13218.976360810706</v>
      </c>
      <c r="L65" s="356">
        <f t="shared" si="15"/>
        <v>13871.82540426555</v>
      </c>
    </row>
    <row r="66" spans="1:13" x14ac:dyDescent="0.25">
      <c r="A66" s="149" t="s">
        <v>235</v>
      </c>
      <c r="B66" s="150"/>
      <c r="C66" s="369">
        <v>0.11667903153963301</v>
      </c>
      <c r="D66" s="369">
        <v>0.11667903153963301</v>
      </c>
      <c r="E66" s="369">
        <v>0.11667903153963301</v>
      </c>
      <c r="F66" s="369">
        <v>0.11</v>
      </c>
      <c r="G66" s="369">
        <v>0.11</v>
      </c>
      <c r="H66" s="369">
        <v>0.11</v>
      </c>
      <c r="I66" s="369">
        <v>0.11</v>
      </c>
      <c r="J66" s="369">
        <v>0.11</v>
      </c>
      <c r="K66" s="369">
        <v>0.11</v>
      </c>
      <c r="L66" s="370">
        <v>0.11</v>
      </c>
      <c r="M66" s="351">
        <f>'Value Drivers'!J14</f>
        <v>2.2843960913183331E-2</v>
      </c>
    </row>
    <row r="67" spans="1:13" x14ac:dyDescent="0.25">
      <c r="A67" s="149" t="str">
        <f>A22</f>
        <v>Financing</v>
      </c>
      <c r="B67" s="150"/>
      <c r="C67" s="353">
        <f>C68*C$42</f>
        <v>891.46736344777798</v>
      </c>
      <c r="D67" s="353">
        <f t="shared" ref="D67:L67" si="16">D68*D$42</f>
        <v>890.01665416354172</v>
      </c>
      <c r="E67" s="353">
        <f t="shared" si="16"/>
        <v>901.04316553009085</v>
      </c>
      <c r="F67" s="353">
        <f t="shared" si="16"/>
        <v>942.23569061076478</v>
      </c>
      <c r="G67" s="353">
        <f t="shared" si="16"/>
        <v>995.95432598658522</v>
      </c>
      <c r="H67" s="353">
        <f t="shared" si="16"/>
        <v>1082.6681727583857</v>
      </c>
      <c r="I67" s="353">
        <f t="shared" si="16"/>
        <v>1187.3259444777232</v>
      </c>
      <c r="J67" s="353">
        <f t="shared" si="16"/>
        <v>1267.3844753726385</v>
      </c>
      <c r="K67" s="353">
        <f t="shared" si="16"/>
        <v>1329.9508302152055</v>
      </c>
      <c r="L67" s="356">
        <f t="shared" si="16"/>
        <v>1395.6334597660102</v>
      </c>
    </row>
    <row r="68" spans="1:13" x14ac:dyDescent="0.25">
      <c r="A68" s="149" t="s">
        <v>235</v>
      </c>
      <c r="B68" s="150"/>
      <c r="C68" s="369">
        <v>1.1067013612141789E-2</v>
      </c>
      <c r="D68" s="369">
        <v>1.1067013612141789E-2</v>
      </c>
      <c r="E68" s="369">
        <v>1.1067013612141789E-2</v>
      </c>
      <c r="F68" s="369">
        <v>1.1067013612141789E-2</v>
      </c>
      <c r="G68" s="369">
        <v>1.1067013612141789E-2</v>
      </c>
      <c r="H68" s="369">
        <v>1.1067013612141789E-2</v>
      </c>
      <c r="I68" s="369">
        <v>1.1067013612141789E-2</v>
      </c>
      <c r="J68" s="369">
        <v>1.1067013612141789E-2</v>
      </c>
      <c r="K68" s="369">
        <v>1.1067013612141789E-2</v>
      </c>
      <c r="L68" s="370">
        <v>1.1067013612141789E-2</v>
      </c>
      <c r="M68" s="351">
        <f>'Value Drivers'!J15</f>
        <v>8.0460832295262737E-4</v>
      </c>
    </row>
    <row r="69" spans="1:13" x14ac:dyDescent="0.25">
      <c r="A69" s="149" t="str">
        <f>A23</f>
        <v>Cost of sales, net D&amp;A</v>
      </c>
      <c r="B69" s="150"/>
      <c r="C69" s="353">
        <f>C67+C65+C63</f>
        <v>37671.917577869608</v>
      </c>
      <c r="D69" s="353">
        <f t="shared" ref="D69:K69" si="17">D67+D65+D63</f>
        <v>37610.613033445421</v>
      </c>
      <c r="E69" s="353">
        <f t="shared" si="17"/>
        <v>38076.574934468415</v>
      </c>
      <c r="F69" s="353">
        <f t="shared" si="17"/>
        <v>39248.655245453949</v>
      </c>
      <c r="G69" s="353">
        <f t="shared" si="17"/>
        <v>40592.896987493732</v>
      </c>
      <c r="H69" s="353">
        <f t="shared" si="17"/>
        <v>44127.161719875068</v>
      </c>
      <c r="I69" s="353">
        <f t="shared" si="17"/>
        <v>47319.929916816625</v>
      </c>
      <c r="J69" s="353">
        <f t="shared" si="17"/>
        <v>50510.598906078121</v>
      </c>
      <c r="K69" s="353">
        <f t="shared" si="17"/>
        <v>51802.406026037905</v>
      </c>
      <c r="L69" s="356">
        <f>L67+L65+L63</f>
        <v>54360.785003325378</v>
      </c>
    </row>
    <row r="70" spans="1:13" x14ac:dyDescent="0.25">
      <c r="A70" s="149" t="s">
        <v>235</v>
      </c>
      <c r="B70" s="150"/>
      <c r="C70" s="369">
        <v>0.46767345808076721</v>
      </c>
      <c r="D70" s="369">
        <v>0.46767345808076727</v>
      </c>
      <c r="E70" s="369">
        <v>0.46767345808076727</v>
      </c>
      <c r="F70" s="369">
        <v>0.46</v>
      </c>
      <c r="G70" s="369">
        <v>0.45</v>
      </c>
      <c r="H70" s="369">
        <v>0.45</v>
      </c>
      <c r="I70" s="369">
        <v>0.44</v>
      </c>
      <c r="J70" s="369">
        <v>0.44</v>
      </c>
      <c r="K70" s="369">
        <v>0.43</v>
      </c>
      <c r="L70" s="370">
        <v>0.43</v>
      </c>
      <c r="M70" s="351">
        <f>'Value Drivers'!J16</f>
        <v>1.6768588897250997E-2</v>
      </c>
    </row>
    <row r="71" spans="1:13" x14ac:dyDescent="0.25">
      <c r="A71" s="149" t="str">
        <f>A24</f>
        <v>S,G&amp;A</v>
      </c>
      <c r="B71" s="150"/>
      <c r="C71" s="353">
        <f>C72*C$42</f>
        <v>19533.035043210377</v>
      </c>
      <c r="D71" s="353">
        <f t="shared" ref="D71:L71" si="18">D72*D$42</f>
        <v>19501.248399696135</v>
      </c>
      <c r="E71" s="353">
        <f t="shared" si="18"/>
        <v>19742.851448510133</v>
      </c>
      <c r="F71" s="353">
        <f t="shared" si="18"/>
        <v>20645.425192553048</v>
      </c>
      <c r="G71" s="353">
        <f t="shared" si="18"/>
        <v>21822.459855057336</v>
      </c>
      <c r="H71" s="353">
        <f t="shared" si="18"/>
        <v>23722.456060386026</v>
      </c>
      <c r="I71" s="353">
        <f t="shared" si="18"/>
        <v>26015.62349012995</v>
      </c>
      <c r="J71" s="353">
        <f t="shared" si="18"/>
        <v>27769.794370183627</v>
      </c>
      <c r="K71" s="353">
        <f t="shared" si="18"/>
        <v>29140.692343317773</v>
      </c>
      <c r="L71" s="356">
        <f t="shared" si="18"/>
        <v>30579.871338927998</v>
      </c>
    </row>
    <row r="72" spans="1:13" x14ac:dyDescent="0.25">
      <c r="A72" s="149" t="s">
        <v>235</v>
      </c>
      <c r="B72" s="150"/>
      <c r="C72" s="369">
        <v>0.24249049777167211</v>
      </c>
      <c r="D72" s="369">
        <v>0.24249049777167211</v>
      </c>
      <c r="E72" s="369">
        <v>0.24249049777167211</v>
      </c>
      <c r="F72" s="369">
        <v>0.24249049777167211</v>
      </c>
      <c r="G72" s="369">
        <v>0.24249049777167211</v>
      </c>
      <c r="H72" s="369">
        <v>0.24249049777167211</v>
      </c>
      <c r="I72" s="369">
        <v>0.24249049777167211</v>
      </c>
      <c r="J72" s="369">
        <v>0.24249049777167211</v>
      </c>
      <c r="K72" s="369">
        <v>0.24249049777167211</v>
      </c>
      <c r="L72" s="370">
        <v>0.24249049777167211</v>
      </c>
      <c r="M72" s="351">
        <f>'Value Drivers'!J17</f>
        <v>2.5222643337190733E-2</v>
      </c>
    </row>
    <row r="73" spans="1:13" x14ac:dyDescent="0.25">
      <c r="A73" s="149" t="str">
        <f>A25</f>
        <v>Research, development and engineering</v>
      </c>
      <c r="B73" s="150"/>
      <c r="C73" s="353">
        <f>C74*C$42</f>
        <v>4967.3881823994652</v>
      </c>
      <c r="D73" s="353">
        <f t="shared" ref="D73:L73" si="19">D74*D$42</f>
        <v>4959.3046154063431</v>
      </c>
      <c r="E73" s="353">
        <f t="shared" si="19"/>
        <v>5020.7459698530756</v>
      </c>
      <c r="F73" s="353">
        <f t="shared" si="19"/>
        <v>5250.2768205367865</v>
      </c>
      <c r="G73" s="353">
        <f t="shared" si="19"/>
        <v>5549.6050129996711</v>
      </c>
      <c r="H73" s="353">
        <f t="shared" si="19"/>
        <v>6032.78741020907</v>
      </c>
      <c r="I73" s="353">
        <f t="shared" si="19"/>
        <v>6615.9560148613609</v>
      </c>
      <c r="J73" s="353">
        <f t="shared" si="19"/>
        <v>7062.0540063005747</v>
      </c>
      <c r="K73" s="353">
        <f t="shared" si="19"/>
        <v>7410.6830020484213</v>
      </c>
      <c r="L73" s="356">
        <f t="shared" si="19"/>
        <v>7776.6763420151519</v>
      </c>
    </row>
    <row r="74" spans="1:13" x14ac:dyDescent="0.25">
      <c r="A74" s="149" t="s">
        <v>235</v>
      </c>
      <c r="B74" s="150"/>
      <c r="C74" s="369">
        <v>6.1667038957873774E-2</v>
      </c>
      <c r="D74" s="369">
        <v>6.1667038957873774E-2</v>
      </c>
      <c r="E74" s="369">
        <v>6.1667038957873774E-2</v>
      </c>
      <c r="F74" s="369">
        <v>6.1667038957873774E-2</v>
      </c>
      <c r="G74" s="369">
        <v>6.1667038957873774E-2</v>
      </c>
      <c r="H74" s="369">
        <v>6.1667038957873774E-2</v>
      </c>
      <c r="I74" s="369">
        <v>6.1667038957873774E-2</v>
      </c>
      <c r="J74" s="369">
        <v>6.1667038957873774E-2</v>
      </c>
      <c r="K74" s="369">
        <v>6.1667038957873774E-2</v>
      </c>
      <c r="L74" s="370">
        <v>6.1667038957873774E-2</v>
      </c>
      <c r="M74" s="351">
        <f>'Value Drivers'!J18</f>
        <v>1.5539050659156538E-3</v>
      </c>
    </row>
    <row r="75" spans="1:13" x14ac:dyDescent="0.25">
      <c r="A75" s="149" t="str">
        <f>A26</f>
        <v>Intellectual property and customn development income</v>
      </c>
      <c r="B75" s="150"/>
      <c r="C75" s="353">
        <f>C76*C$42</f>
        <v>-828.61324943575346</v>
      </c>
      <c r="D75" s="353">
        <f t="shared" ref="D75:L75" si="20">D76*D$42</f>
        <v>-827.26482437468496</v>
      </c>
      <c r="E75" s="353">
        <f t="shared" si="20"/>
        <v>-837.51389662118879</v>
      </c>
      <c r="F75" s="353">
        <f t="shared" si="20"/>
        <v>-875.80208692302085</v>
      </c>
      <c r="G75" s="353">
        <f t="shared" si="20"/>
        <v>-925.73321714618635</v>
      </c>
      <c r="H75" s="353">
        <f t="shared" si="20"/>
        <v>-1006.3331866916387</v>
      </c>
      <c r="I75" s="353">
        <f t="shared" si="20"/>
        <v>-1103.611920449956</v>
      </c>
      <c r="J75" s="353">
        <f t="shared" si="20"/>
        <v>-1178.0258161794934</v>
      </c>
      <c r="K75" s="353">
        <f t="shared" si="20"/>
        <v>-1236.180845423575</v>
      </c>
      <c r="L75" s="356">
        <f t="shared" si="20"/>
        <v>-1297.2324322063873</v>
      </c>
    </row>
    <row r="76" spans="1:13" x14ac:dyDescent="0.25">
      <c r="A76" s="149" t="s">
        <v>235</v>
      </c>
      <c r="B76" s="150"/>
      <c r="C76" s="369">
        <v>-1.0286718826407958E-2</v>
      </c>
      <c r="D76" s="369">
        <v>-1.0286718826407958E-2</v>
      </c>
      <c r="E76" s="369">
        <v>-1.0286718826407958E-2</v>
      </c>
      <c r="F76" s="369">
        <v>-1.0286718826407958E-2</v>
      </c>
      <c r="G76" s="369">
        <v>-1.0286718826407958E-2</v>
      </c>
      <c r="H76" s="369">
        <v>-1.0286718826407958E-2</v>
      </c>
      <c r="I76" s="369">
        <v>-1.0286718826407958E-2</v>
      </c>
      <c r="J76" s="369">
        <v>-1.0286718826407958E-2</v>
      </c>
      <c r="K76" s="369">
        <v>-1.0286718826407958E-2</v>
      </c>
      <c r="L76" s="370">
        <v>-1.0286718826407958E-2</v>
      </c>
      <c r="M76" s="351">
        <f>'Value Drivers'!J19</f>
        <v>1.3313074599089593E-3</v>
      </c>
    </row>
    <row r="77" spans="1:13" x14ac:dyDescent="0.25">
      <c r="A77" s="149" t="str">
        <f>A27</f>
        <v>Other (income) and expense</v>
      </c>
      <c r="B77" s="150"/>
      <c r="C77" s="353">
        <f>C78*C$42</f>
        <v>-482.9032054983756</v>
      </c>
      <c r="D77" s="353">
        <f t="shared" ref="D77:L77" si="21">D78*D$42</f>
        <v>-482.11736387104497</v>
      </c>
      <c r="E77" s="353">
        <f t="shared" si="21"/>
        <v>-488.09036737369394</v>
      </c>
      <c r="F77" s="353">
        <f t="shared" si="21"/>
        <v>-510.40414263866461</v>
      </c>
      <c r="G77" s="353">
        <f t="shared" si="21"/>
        <v>-539.50324629811314</v>
      </c>
      <c r="H77" s="353">
        <f t="shared" si="21"/>
        <v>-586.47568329821479</v>
      </c>
      <c r="I77" s="353">
        <f t="shared" si="21"/>
        <v>-643.1682505371565</v>
      </c>
      <c r="J77" s="353">
        <f t="shared" si="21"/>
        <v>-686.53553775575369</v>
      </c>
      <c r="K77" s="353">
        <f t="shared" si="21"/>
        <v>-720.42740474791458</v>
      </c>
      <c r="L77" s="356">
        <f t="shared" si="21"/>
        <v>-756.0073414412492</v>
      </c>
    </row>
    <row r="78" spans="1:13" ht="16.5" thickBot="1" x14ac:dyDescent="0.3">
      <c r="A78" s="342" t="s">
        <v>235</v>
      </c>
      <c r="B78" s="357"/>
      <c r="C78" s="371">
        <v>-5.9949433571277275E-3</v>
      </c>
      <c r="D78" s="371">
        <v>-5.9949433571277275E-3</v>
      </c>
      <c r="E78" s="371">
        <v>-5.9949433571277275E-3</v>
      </c>
      <c r="F78" s="371">
        <v>-5.9949433571277275E-3</v>
      </c>
      <c r="G78" s="371">
        <v>-5.9949433571277275E-3</v>
      </c>
      <c r="H78" s="371">
        <v>-5.9949433571277275E-3</v>
      </c>
      <c r="I78" s="371">
        <v>-5.9949433571277275E-3</v>
      </c>
      <c r="J78" s="371">
        <v>-5.9949433571277275E-3</v>
      </c>
      <c r="K78" s="371">
        <v>-5.9949433571277275E-3</v>
      </c>
      <c r="L78" s="372">
        <v>-5.9949433571277275E-3</v>
      </c>
      <c r="M78" s="351">
        <f>'Value Drivers'!J20</f>
        <v>3.8401874096242509E-3</v>
      </c>
    </row>
    <row r="79" spans="1:13" ht="16.5" thickBot="1" x14ac:dyDescent="0.3">
      <c r="A79" s="149"/>
      <c r="B79" s="150"/>
      <c r="C79" s="150"/>
      <c r="D79" s="150"/>
      <c r="E79" s="150"/>
      <c r="F79" s="150"/>
      <c r="G79" s="150"/>
      <c r="H79" s="150"/>
      <c r="I79" s="150"/>
      <c r="J79" s="150"/>
      <c r="K79" s="150"/>
      <c r="L79" s="324"/>
    </row>
    <row r="80" spans="1:13" x14ac:dyDescent="0.25">
      <c r="A80" s="345" t="s">
        <v>236</v>
      </c>
      <c r="B80" s="346"/>
      <c r="C80" s="348">
        <f t="shared" ref="C80:L80" si="22">C42-C69-C71-C73-C75-C77</f>
        <v>19690.930143717669</v>
      </c>
      <c r="D80" s="348">
        <f t="shared" si="22"/>
        <v>19658.886553176937</v>
      </c>
      <c r="E80" s="348">
        <f t="shared" si="22"/>
        <v>19902.442597907393</v>
      </c>
      <c r="F80" s="348">
        <f t="shared" si="22"/>
        <v>21380.959089851011</v>
      </c>
      <c r="G80" s="348">
        <f t="shared" si="22"/>
        <v>23493.326111318893</v>
      </c>
      <c r="H80" s="348">
        <f t="shared" si="22"/>
        <v>25538.798104784873</v>
      </c>
      <c r="I80" s="348">
        <f t="shared" si="22"/>
        <v>29080.396266246382</v>
      </c>
      <c r="J80" s="348">
        <f t="shared" si="22"/>
        <v>31041.217398594974</v>
      </c>
      <c r="K80" s="348">
        <f t="shared" si="22"/>
        <v>33775.33924977381</v>
      </c>
      <c r="L80" s="355">
        <f t="shared" si="22"/>
        <v>35443.410764520457</v>
      </c>
    </row>
    <row r="81" spans="1:13" ht="16.5" thickBot="1" x14ac:dyDescent="0.3">
      <c r="A81" s="342" t="s">
        <v>237</v>
      </c>
      <c r="B81" s="357"/>
      <c r="C81" s="358">
        <f t="shared" ref="C81:L81" si="23">C80/C42</f>
        <v>0.2444506673732226</v>
      </c>
      <c r="D81" s="358">
        <f t="shared" si="23"/>
        <v>0.24445066737322249</v>
      </c>
      <c r="E81" s="358">
        <f t="shared" si="23"/>
        <v>0.24445066737322252</v>
      </c>
      <c r="F81" s="358">
        <f t="shared" si="23"/>
        <v>0.25112969891285553</v>
      </c>
      <c r="G81" s="358">
        <f t="shared" si="23"/>
        <v>0.26105711184184799</v>
      </c>
      <c r="H81" s="358">
        <f t="shared" si="23"/>
        <v>0.26105711184184799</v>
      </c>
      <c r="I81" s="358">
        <f t="shared" si="23"/>
        <v>0.27105711184184794</v>
      </c>
      <c r="J81" s="358">
        <f t="shared" si="23"/>
        <v>0.271057111841848</v>
      </c>
      <c r="K81" s="358">
        <f t="shared" si="23"/>
        <v>0.28105711184184795</v>
      </c>
      <c r="L81" s="359">
        <f t="shared" si="23"/>
        <v>0.28105711184184795</v>
      </c>
      <c r="M81" s="351"/>
    </row>
    <row r="82" spans="1:13" x14ac:dyDescent="0.25">
      <c r="A82" s="149"/>
      <c r="B82" s="150"/>
      <c r="C82" s="150"/>
      <c r="D82" s="150"/>
      <c r="E82" s="150"/>
      <c r="F82" s="150"/>
      <c r="G82" s="150"/>
      <c r="H82" s="150"/>
      <c r="I82" s="150"/>
      <c r="J82" s="150"/>
      <c r="K82" s="150"/>
      <c r="L82" s="324"/>
    </row>
    <row r="83" spans="1:13" ht="16.5" thickBot="1" x14ac:dyDescent="0.3">
      <c r="A83" s="149" t="str">
        <f>A28</f>
        <v>Non-Operating Income</v>
      </c>
      <c r="B83" s="150"/>
      <c r="C83" s="150"/>
      <c r="D83" s="150"/>
      <c r="E83" s="150"/>
      <c r="F83" s="150"/>
      <c r="G83" s="150"/>
      <c r="H83" s="150"/>
      <c r="I83" s="150"/>
      <c r="J83" s="150"/>
      <c r="K83" s="150"/>
      <c r="L83" s="324"/>
    </row>
    <row r="84" spans="1:13" x14ac:dyDescent="0.25">
      <c r="A84" s="345" t="str">
        <f>A30</f>
        <v>Interest Expense</v>
      </c>
      <c r="B84" s="346"/>
      <c r="C84" s="348">
        <f>C85*C$42</f>
        <v>404.04354690035888</v>
      </c>
      <c r="D84" s="348">
        <f t="shared" ref="D84:L84" si="24">D85*D$42</f>
        <v>403.38603575776676</v>
      </c>
      <c r="E84" s="348">
        <f t="shared" si="24"/>
        <v>408.38362842929996</v>
      </c>
      <c r="F84" s="348">
        <f t="shared" si="24"/>
        <v>427.053491872206</v>
      </c>
      <c r="G84" s="348">
        <f t="shared" si="24"/>
        <v>451.40061759080788</v>
      </c>
      <c r="H84" s="348">
        <f t="shared" si="24"/>
        <v>490.70230338617898</v>
      </c>
      <c r="I84" s="348">
        <f t="shared" si="24"/>
        <v>538.13679064842222</v>
      </c>
      <c r="J84" s="348">
        <f t="shared" si="24"/>
        <v>574.42205930627858</v>
      </c>
      <c r="K84" s="348">
        <f t="shared" si="24"/>
        <v>602.77927457151043</v>
      </c>
      <c r="L84" s="360">
        <f t="shared" si="24"/>
        <v>0</v>
      </c>
    </row>
    <row r="85" spans="1:13" x14ac:dyDescent="0.25">
      <c r="A85" s="149" t="s">
        <v>237</v>
      </c>
      <c r="B85" s="150"/>
      <c r="C85" s="369">
        <v>5.0159496766661654E-3</v>
      </c>
      <c r="D85" s="369">
        <v>5.0159496766661654E-3</v>
      </c>
      <c r="E85" s="369">
        <v>5.0159496766661654E-3</v>
      </c>
      <c r="F85" s="369">
        <v>5.0159496766661654E-3</v>
      </c>
      <c r="G85" s="369">
        <v>5.0159496766661654E-3</v>
      </c>
      <c r="H85" s="369">
        <v>5.0159496766661654E-3</v>
      </c>
      <c r="I85" s="369">
        <v>5.0159496766661654E-3</v>
      </c>
      <c r="J85" s="369">
        <v>5.0159496766661654E-3</v>
      </c>
      <c r="K85" s="369">
        <v>5.0159496766661654E-3</v>
      </c>
      <c r="L85" s="328">
        <v>0</v>
      </c>
      <c r="M85" s="351">
        <f>'Value Drivers'!J23</f>
        <v>1.5452408666515921E-3</v>
      </c>
    </row>
    <row r="86" spans="1:13" x14ac:dyDescent="0.25">
      <c r="A86" s="149" t="str">
        <f>A31</f>
        <v>Provisions for income taxes (as % of EBITDA)</v>
      </c>
      <c r="B86" s="150"/>
      <c r="C86" s="353">
        <f>C87*C$80</f>
        <v>2362.9116172461204</v>
      </c>
      <c r="D86" s="353">
        <f t="shared" ref="D86:L86" si="25">D87*D$80</f>
        <v>2359.0663863812324</v>
      </c>
      <c r="E86" s="353">
        <f t="shared" si="25"/>
        <v>2388.293111748887</v>
      </c>
      <c r="F86" s="353">
        <f t="shared" si="25"/>
        <v>2565.715090782121</v>
      </c>
      <c r="G86" s="353">
        <f t="shared" si="25"/>
        <v>2819.1991333582669</v>
      </c>
      <c r="H86" s="353">
        <f t="shared" si="25"/>
        <v>3064.6557725741845</v>
      </c>
      <c r="I86" s="353">
        <f t="shared" si="25"/>
        <v>3489.6475519495657</v>
      </c>
      <c r="J86" s="353">
        <f t="shared" si="25"/>
        <v>3724.9460878313967</v>
      </c>
      <c r="K86" s="353">
        <f t="shared" si="25"/>
        <v>4053.0407099728568</v>
      </c>
      <c r="L86" s="356">
        <f t="shared" si="25"/>
        <v>4253.2092917424543</v>
      </c>
    </row>
    <row r="87" spans="1:13" ht="16.5" thickBot="1" x14ac:dyDescent="0.3">
      <c r="A87" s="342" t="s">
        <v>241</v>
      </c>
      <c r="B87" s="357"/>
      <c r="C87" s="371">
        <v>0.12</v>
      </c>
      <c r="D87" s="371">
        <v>0.12</v>
      </c>
      <c r="E87" s="371">
        <v>0.12</v>
      </c>
      <c r="F87" s="371">
        <v>0.12</v>
      </c>
      <c r="G87" s="371">
        <v>0.12</v>
      </c>
      <c r="H87" s="371">
        <v>0.12</v>
      </c>
      <c r="I87" s="371">
        <v>0.12</v>
      </c>
      <c r="J87" s="371">
        <v>0.12</v>
      </c>
      <c r="K87" s="371">
        <v>0.12</v>
      </c>
      <c r="L87" s="372">
        <v>0.12</v>
      </c>
      <c r="M87" s="351">
        <f>'Value Drivers'!J24</f>
        <v>9.9507282206417039E-2</v>
      </c>
    </row>
    <row r="88" spans="1:13" ht="16.5" thickBot="1" x14ac:dyDescent="0.3">
      <c r="A88" s="149"/>
      <c r="B88" s="150"/>
      <c r="C88" s="150"/>
      <c r="D88" s="150"/>
      <c r="E88" s="150"/>
      <c r="F88" s="150"/>
      <c r="G88" s="150"/>
      <c r="H88" s="150"/>
      <c r="I88" s="150"/>
      <c r="J88" s="150"/>
      <c r="K88" s="150"/>
      <c r="L88" s="324"/>
    </row>
    <row r="89" spans="1:13" x14ac:dyDescent="0.25">
      <c r="A89" s="345" t="s">
        <v>238</v>
      </c>
      <c r="B89" s="346"/>
      <c r="C89" s="348">
        <f t="shared" ref="C89:L89" si="26">C80-C84-C86</f>
        <v>16923.974979571187</v>
      </c>
      <c r="D89" s="348">
        <f t="shared" si="26"/>
        <v>16896.434131037939</v>
      </c>
      <c r="E89" s="348">
        <f t="shared" si="26"/>
        <v>17105.765857729206</v>
      </c>
      <c r="F89" s="348">
        <f t="shared" si="26"/>
        <v>18388.190507196683</v>
      </c>
      <c r="G89" s="348">
        <f t="shared" si="26"/>
        <v>20222.726360369819</v>
      </c>
      <c r="H89" s="348">
        <f t="shared" si="26"/>
        <v>21983.440028824509</v>
      </c>
      <c r="I89" s="348">
        <f t="shared" si="26"/>
        <v>25052.611923648394</v>
      </c>
      <c r="J89" s="348">
        <f t="shared" si="26"/>
        <v>26741.849251457301</v>
      </c>
      <c r="K89" s="348">
        <f t="shared" si="26"/>
        <v>29119.519265229439</v>
      </c>
      <c r="L89" s="355">
        <f t="shared" si="26"/>
        <v>31190.201472778004</v>
      </c>
    </row>
    <row r="90" spans="1:13" ht="16.5" thickBot="1" x14ac:dyDescent="0.3">
      <c r="A90" s="342" t="s">
        <v>237</v>
      </c>
      <c r="B90" s="357"/>
      <c r="C90" s="358">
        <f t="shared" ref="C90:L90" si="27">C89/C42</f>
        <v>0.21010063761176967</v>
      </c>
      <c r="D90" s="358">
        <f t="shared" si="27"/>
        <v>0.21010063761176964</v>
      </c>
      <c r="E90" s="358">
        <f t="shared" si="27"/>
        <v>0.21010063761176964</v>
      </c>
      <c r="F90" s="358">
        <f t="shared" si="27"/>
        <v>0.2159781853666467</v>
      </c>
      <c r="G90" s="358">
        <f t="shared" si="27"/>
        <v>0.22471430874416007</v>
      </c>
      <c r="H90" s="358">
        <f t="shared" si="27"/>
        <v>0.22471430874416007</v>
      </c>
      <c r="I90" s="358">
        <f t="shared" si="27"/>
        <v>0.23351430874416004</v>
      </c>
      <c r="J90" s="358">
        <f t="shared" si="27"/>
        <v>0.2335143087441601</v>
      </c>
      <c r="K90" s="358">
        <f t="shared" si="27"/>
        <v>0.24231430874416002</v>
      </c>
      <c r="L90" s="359">
        <f t="shared" si="27"/>
        <v>0.24733025842082623</v>
      </c>
    </row>
    <row r="91" spans="1:13" x14ac:dyDescent="0.25">
      <c r="A91" s="149"/>
      <c r="B91" s="150"/>
      <c r="C91" s="150"/>
      <c r="D91" s="150"/>
      <c r="E91" s="150"/>
      <c r="F91" s="150"/>
      <c r="G91" s="150"/>
      <c r="H91" s="150"/>
      <c r="I91" s="150"/>
      <c r="J91" s="150"/>
      <c r="K91" s="150"/>
      <c r="L91" s="324"/>
    </row>
    <row r="92" spans="1:13" ht="16.5" thickBot="1" x14ac:dyDescent="0.3">
      <c r="A92" s="149" t="str">
        <f>A32</f>
        <v>Cash Flow Drivers</v>
      </c>
      <c r="B92" s="150"/>
      <c r="C92" s="150"/>
      <c r="D92" s="150"/>
      <c r="E92" s="150"/>
      <c r="F92" s="150"/>
      <c r="G92" s="150"/>
      <c r="H92" s="150"/>
      <c r="I92" s="150"/>
      <c r="J92" s="150"/>
      <c r="K92" s="150"/>
      <c r="L92" s="324"/>
    </row>
    <row r="93" spans="1:13" x14ac:dyDescent="0.25">
      <c r="A93" s="345" t="str">
        <f>A34</f>
        <v>Change in working capital</v>
      </c>
      <c r="B93" s="346"/>
      <c r="C93" s="348">
        <f>C94*C$42</f>
        <v>57.680948181662423</v>
      </c>
      <c r="D93" s="348">
        <f t="shared" ref="D93:L93" si="28">D94*D$42</f>
        <v>57.587082393096637</v>
      </c>
      <c r="E93" s="348">
        <f t="shared" si="28"/>
        <v>58.300534906151746</v>
      </c>
      <c r="F93" s="348">
        <f t="shared" si="28"/>
        <v>60.965830352819403</v>
      </c>
      <c r="G93" s="348">
        <f t="shared" si="28"/>
        <v>64.441607426159038</v>
      </c>
      <c r="H93" s="348">
        <f t="shared" si="28"/>
        <v>70.052286075046936</v>
      </c>
      <c r="I93" s="348">
        <f t="shared" si="28"/>
        <v>76.823997250208748</v>
      </c>
      <c r="J93" s="348">
        <f t="shared" si="28"/>
        <v>82.004054492225947</v>
      </c>
      <c r="K93" s="348">
        <f t="shared" si="28"/>
        <v>86.052308886679754</v>
      </c>
      <c r="L93" s="355">
        <f t="shared" si="28"/>
        <v>90.30219677590388</v>
      </c>
    </row>
    <row r="94" spans="1:13" x14ac:dyDescent="0.25">
      <c r="A94" s="149" t="s">
        <v>237</v>
      </c>
      <c r="B94" s="150"/>
      <c r="C94" s="369">
        <v>7.1607314508838771E-4</v>
      </c>
      <c r="D94" s="369">
        <v>7.1607314508838771E-4</v>
      </c>
      <c r="E94" s="369">
        <v>7.1607314508838771E-4</v>
      </c>
      <c r="F94" s="369">
        <v>7.1607314508838771E-4</v>
      </c>
      <c r="G94" s="369">
        <v>7.1607314508838771E-4</v>
      </c>
      <c r="H94" s="369">
        <v>7.1607314508838771E-4</v>
      </c>
      <c r="I94" s="369">
        <v>7.1607314508838771E-4</v>
      </c>
      <c r="J94" s="369">
        <v>7.1607314508838771E-4</v>
      </c>
      <c r="K94" s="369">
        <v>7.1607314508838771E-4</v>
      </c>
      <c r="L94" s="370">
        <v>7.1607314508838771E-4</v>
      </c>
      <c r="M94" s="351">
        <f>D34</f>
        <v>0.22494331968783338</v>
      </c>
    </row>
    <row r="95" spans="1:13" x14ac:dyDescent="0.25">
      <c r="A95" s="149" t="str">
        <f>A35</f>
        <v>Capital Expenditures</v>
      </c>
      <c r="B95" s="150"/>
      <c r="C95" s="353">
        <f>C96*C$42</f>
        <v>4647.8362342035743</v>
      </c>
      <c r="D95" s="353">
        <f t="shared" ref="D95:L95" si="29">D96*D$42</f>
        <v>4640.2726828577443</v>
      </c>
      <c r="E95" s="353">
        <f t="shared" si="29"/>
        <v>4697.7615166251371</v>
      </c>
      <c r="F95" s="353">
        <f t="shared" si="29"/>
        <v>4912.5266538566702</v>
      </c>
      <c r="G95" s="353">
        <f t="shared" si="29"/>
        <v>5192.5990717476416</v>
      </c>
      <c r="H95" s="353">
        <f t="shared" si="29"/>
        <v>5644.6983583378014</v>
      </c>
      <c r="I95" s="353">
        <f t="shared" si="29"/>
        <v>6190.3517423347785</v>
      </c>
      <c r="J95" s="353">
        <f t="shared" si="29"/>
        <v>6607.7522619807123</v>
      </c>
      <c r="K95" s="353">
        <f t="shared" si="29"/>
        <v>6933.953963807071</v>
      </c>
      <c r="L95" s="356">
        <f t="shared" si="29"/>
        <v>7276.4029620556566</v>
      </c>
    </row>
    <row r="96" spans="1:13" x14ac:dyDescent="0.25">
      <c r="A96" s="149" t="s">
        <v>237</v>
      </c>
      <c r="B96" s="150"/>
      <c r="C96" s="369">
        <v>5.7700000000000001E-2</v>
      </c>
      <c r="D96" s="369">
        <v>5.7700000000000001E-2</v>
      </c>
      <c r="E96" s="369">
        <v>5.7700000000000001E-2</v>
      </c>
      <c r="F96" s="369">
        <v>5.7700000000000001E-2</v>
      </c>
      <c r="G96" s="369">
        <v>5.7700000000000001E-2</v>
      </c>
      <c r="H96" s="369">
        <v>5.7700000000000001E-2</v>
      </c>
      <c r="I96" s="369">
        <v>5.7700000000000001E-2</v>
      </c>
      <c r="J96" s="369">
        <v>5.7700000000000001E-2</v>
      </c>
      <c r="K96" s="369">
        <v>5.7700000000000001E-2</v>
      </c>
      <c r="L96" s="370">
        <v>5.7700000000000001E-2</v>
      </c>
      <c r="M96" s="351">
        <f>'Value Drivers'!J28</f>
        <v>5.1666904487290014E-2</v>
      </c>
    </row>
    <row r="97" spans="1:13" x14ac:dyDescent="0.25">
      <c r="A97" s="149" t="str">
        <f>A36</f>
        <v>Depreciation and amortization</v>
      </c>
      <c r="B97" s="150"/>
      <c r="C97" s="353">
        <f>C98*C$42</f>
        <v>3559.370944694298</v>
      </c>
      <c r="D97" s="353">
        <f t="shared" ref="D97:L97" si="30">D98*D$42</f>
        <v>3553.5786827593924</v>
      </c>
      <c r="E97" s="353">
        <f t="shared" si="30"/>
        <v>3597.6043485197697</v>
      </c>
      <c r="F97" s="353">
        <f t="shared" si="30"/>
        <v>3762.0741686416036</v>
      </c>
      <c r="G97" s="353">
        <f t="shared" si="30"/>
        <v>3976.5571186464508</v>
      </c>
      <c r="H97" s="353">
        <f t="shared" si="30"/>
        <v>4322.7803898030297</v>
      </c>
      <c r="I97" s="353">
        <f t="shared" si="30"/>
        <v>4740.648555333556</v>
      </c>
      <c r="J97" s="353">
        <f t="shared" si="30"/>
        <v>5060.2990780853797</v>
      </c>
      <c r="K97" s="353">
        <f t="shared" si="30"/>
        <v>5310.1084089404994</v>
      </c>
      <c r="L97" s="356">
        <f t="shared" si="30"/>
        <v>5572.3601219926368</v>
      </c>
    </row>
    <row r="98" spans="1:13" ht="16.5" thickBot="1" x14ac:dyDescent="0.3">
      <c r="A98" s="342" t="s">
        <v>237</v>
      </c>
      <c r="B98" s="357"/>
      <c r="C98" s="371">
        <v>4.4187379494461242E-2</v>
      </c>
      <c r="D98" s="371">
        <v>4.4187379494461242E-2</v>
      </c>
      <c r="E98" s="371">
        <v>4.4187379494461242E-2</v>
      </c>
      <c r="F98" s="371">
        <v>4.4187379494461242E-2</v>
      </c>
      <c r="G98" s="371">
        <v>4.4187379494461242E-2</v>
      </c>
      <c r="H98" s="371">
        <v>4.4187379494461242E-2</v>
      </c>
      <c r="I98" s="371">
        <v>4.4187379494461242E-2</v>
      </c>
      <c r="J98" s="371">
        <v>4.4187379494461242E-2</v>
      </c>
      <c r="K98" s="371">
        <v>4.4187379494461242E-2</v>
      </c>
      <c r="L98" s="372">
        <v>4.4187379494461242E-2</v>
      </c>
      <c r="M98" s="351">
        <f>'Value Drivers'!J29</f>
        <v>1.6145507840994795E-3</v>
      </c>
    </row>
    <row r="99" spans="1:13" ht="16.5" thickBot="1" x14ac:dyDescent="0.3">
      <c r="A99" s="149"/>
      <c r="B99" s="150"/>
      <c r="C99" s="150"/>
      <c r="D99" s="150"/>
      <c r="E99" s="150"/>
      <c r="F99" s="150"/>
      <c r="G99" s="150"/>
      <c r="H99" s="150"/>
      <c r="I99" s="150"/>
      <c r="J99" s="150"/>
      <c r="K99" s="150"/>
      <c r="L99" s="324"/>
    </row>
    <row r="100" spans="1:13" x14ac:dyDescent="0.25">
      <c r="A100" s="345" t="s">
        <v>239</v>
      </c>
      <c r="B100" s="346"/>
      <c r="C100" s="348">
        <f>C89-C93-C95</f>
        <v>12218.457797185949</v>
      </c>
      <c r="D100" s="348">
        <f t="shared" ref="D100:L100" si="31">D89-D93-D95</f>
        <v>12198.574365787099</v>
      </c>
      <c r="E100" s="348">
        <f t="shared" si="31"/>
        <v>12349.703806197915</v>
      </c>
      <c r="F100" s="348">
        <f t="shared" si="31"/>
        <v>13414.698022987193</v>
      </c>
      <c r="G100" s="348">
        <f t="shared" si="31"/>
        <v>14965.685681196017</v>
      </c>
      <c r="H100" s="348">
        <f t="shared" si="31"/>
        <v>16268.68938441166</v>
      </c>
      <c r="I100" s="348">
        <f t="shared" si="31"/>
        <v>18785.436184063408</v>
      </c>
      <c r="J100" s="348">
        <f t="shared" si="31"/>
        <v>20052.092934984361</v>
      </c>
      <c r="K100" s="348">
        <f t="shared" si="31"/>
        <v>22099.512992535689</v>
      </c>
      <c r="L100" s="348">
        <f t="shared" si="31"/>
        <v>23823.496313946442</v>
      </c>
      <c r="M100" s="361" t="s">
        <v>249</v>
      </c>
    </row>
    <row r="101" spans="1:13" ht="16.5" thickBot="1" x14ac:dyDescent="0.3">
      <c r="A101" s="342" t="s">
        <v>240</v>
      </c>
      <c r="B101" s="357"/>
      <c r="C101" s="357">
        <f t="shared" ref="C101:K101" si="32">C100/(1+$G10)^C39</f>
        <v>11107.68890653268</v>
      </c>
      <c r="D101" s="357">
        <f t="shared" si="32"/>
        <v>10081.466418005866</v>
      </c>
      <c r="E101" s="357">
        <f t="shared" si="32"/>
        <v>9278.5152563470401</v>
      </c>
      <c r="F101" s="357">
        <f t="shared" si="32"/>
        <v>9162.4192493594637</v>
      </c>
      <c r="G101" s="357">
        <f t="shared" si="32"/>
        <v>9292.5133536556823</v>
      </c>
      <c r="H101" s="357">
        <f t="shared" si="32"/>
        <v>9183.251033643015</v>
      </c>
      <c r="I101" s="357">
        <f t="shared" si="32"/>
        <v>9639.899082357002</v>
      </c>
      <c r="J101" s="357">
        <f t="shared" si="32"/>
        <v>9354.4493428216538</v>
      </c>
      <c r="K101" s="357">
        <f t="shared" si="32"/>
        <v>9372.3508273261668</v>
      </c>
      <c r="L101" s="362">
        <f>(L100*(1+G10)/(G10-G12)-M101)/(1+G10)^L39</f>
        <v>92422.849852235042</v>
      </c>
      <c r="M101" s="363">
        <f>'Balance Sheet'!H46</f>
        <v>68583</v>
      </c>
    </row>
    <row r="102" spans="1:13" ht="16.5" thickBot="1" x14ac:dyDescent="0.3"/>
    <row r="103" spans="1:13" ht="16.5" thickBot="1" x14ac:dyDescent="0.3">
      <c r="A103" s="446" t="s">
        <v>243</v>
      </c>
      <c r="B103" s="447"/>
      <c r="C103" s="447"/>
      <c r="D103" s="447"/>
      <c r="E103" s="447"/>
      <c r="F103" s="447"/>
      <c r="G103" s="447"/>
      <c r="H103" s="447"/>
      <c r="I103" s="447"/>
      <c r="J103" s="447"/>
      <c r="K103" s="447"/>
      <c r="L103" s="448"/>
    </row>
    <row r="104" spans="1:13" x14ac:dyDescent="0.25">
      <c r="A104" s="149" t="s">
        <v>242</v>
      </c>
      <c r="B104" s="150">
        <f>'Value Drivers'!G46</f>
        <v>67991</v>
      </c>
      <c r="C104" s="353">
        <f>C95+B104-C97</f>
        <v>69079.465289509273</v>
      </c>
      <c r="D104" s="353">
        <f t="shared" ref="D104:L104" si="33">D95+C104-D97</f>
        <v>70166.159289607618</v>
      </c>
      <c r="E104" s="353">
        <f t="shared" si="33"/>
        <v>71266.316457712979</v>
      </c>
      <c r="F104" s="353">
        <f t="shared" si="33"/>
        <v>72416.768942928044</v>
      </c>
      <c r="G104" s="353">
        <f t="shared" si="33"/>
        <v>73632.81089602923</v>
      </c>
      <c r="H104" s="353">
        <f t="shared" si="33"/>
        <v>74954.728864564007</v>
      </c>
      <c r="I104" s="353">
        <f t="shared" si="33"/>
        <v>76404.432051565236</v>
      </c>
      <c r="J104" s="353">
        <f t="shared" si="33"/>
        <v>77951.885235460562</v>
      </c>
      <c r="K104" s="353">
        <f t="shared" si="33"/>
        <v>79575.730790327128</v>
      </c>
      <c r="L104" s="356">
        <f t="shared" si="33"/>
        <v>81279.773630390147</v>
      </c>
    </row>
    <row r="105" spans="1:13" x14ac:dyDescent="0.25">
      <c r="A105" s="149" t="str">
        <f>F17</f>
        <v>LTAT</v>
      </c>
      <c r="B105" s="150"/>
      <c r="C105" s="353">
        <f t="shared" ref="C105:L105" si="34">C42/((C104+B104)/2)</f>
        <v>1.175333494668279</v>
      </c>
      <c r="D105" s="353">
        <f t="shared" si="34"/>
        <v>1.1550908067173848</v>
      </c>
      <c r="E105" s="353">
        <f t="shared" si="34"/>
        <v>1.1513198826018085</v>
      </c>
      <c r="F105" s="353">
        <f t="shared" si="34"/>
        <v>1.1850957944205347</v>
      </c>
      <c r="G105" s="353">
        <f t="shared" si="34"/>
        <v>1.2323630318232599</v>
      </c>
      <c r="H105" s="353">
        <f t="shared" si="34"/>
        <v>1.3167779018737096</v>
      </c>
      <c r="I105" s="353">
        <f t="shared" si="34"/>
        <v>1.417623153665813</v>
      </c>
      <c r="J105" s="353">
        <f t="shared" si="34"/>
        <v>1.4838278774722724</v>
      </c>
      <c r="K105" s="353">
        <f t="shared" si="34"/>
        <v>1.5257326353664091</v>
      </c>
      <c r="L105" s="356">
        <f t="shared" si="34"/>
        <v>1.5679600661387056</v>
      </c>
    </row>
    <row r="106" spans="1:13" x14ac:dyDescent="0.25">
      <c r="A106" s="149" t="str">
        <f>F18</f>
        <v>UL</v>
      </c>
      <c r="B106" s="150"/>
      <c r="C106" s="150">
        <f>C104/C95</f>
        <v>14.862714994377662</v>
      </c>
      <c r="D106" s="150">
        <f t="shared" ref="D106:L106" si="35">D104/D95</f>
        <v>15.121128451958841</v>
      </c>
      <c r="E106" s="150">
        <f t="shared" si="35"/>
        <v>15.170271246317025</v>
      </c>
      <c r="F106" s="150">
        <f t="shared" si="35"/>
        <v>14.741247029382714</v>
      </c>
      <c r="G106" s="150">
        <f t="shared" si="35"/>
        <v>14.180338184909601</v>
      </c>
      <c r="H106" s="150">
        <f t="shared" si="35"/>
        <v>13.278783755353047</v>
      </c>
      <c r="I106" s="150">
        <f t="shared" si="35"/>
        <v>12.342502531649071</v>
      </c>
      <c r="J106" s="150">
        <f t="shared" si="35"/>
        <v>11.797035080139949</v>
      </c>
      <c r="K106" s="150">
        <f t="shared" si="35"/>
        <v>11.476241579578682</v>
      </c>
      <c r="L106" s="324">
        <f t="shared" si="35"/>
        <v>11.170323311427463</v>
      </c>
    </row>
    <row r="107" spans="1:13" ht="16.5" thickBot="1" x14ac:dyDescent="0.3">
      <c r="A107" s="342" t="str">
        <f>F19</f>
        <v>PFCFY</v>
      </c>
      <c r="B107" s="357"/>
      <c r="C107" s="358">
        <f t="shared" ref="C107:L107" si="36">C100/C42</f>
        <v>0.15168456446668127</v>
      </c>
      <c r="D107" s="358">
        <f t="shared" si="36"/>
        <v>0.15168456446668127</v>
      </c>
      <c r="E107" s="358">
        <f t="shared" si="36"/>
        <v>0.15168456446668122</v>
      </c>
      <c r="F107" s="358">
        <f t="shared" si="36"/>
        <v>0.1575621122215583</v>
      </c>
      <c r="G107" s="358">
        <f t="shared" si="36"/>
        <v>0.16629823559907167</v>
      </c>
      <c r="H107" s="358">
        <f t="shared" si="36"/>
        <v>0.16629823559907167</v>
      </c>
      <c r="I107" s="358">
        <f t="shared" si="36"/>
        <v>0.17509823559907164</v>
      </c>
      <c r="J107" s="358">
        <f t="shared" si="36"/>
        <v>0.17509823559907167</v>
      </c>
      <c r="K107" s="358">
        <f t="shared" si="36"/>
        <v>0.18389823559907162</v>
      </c>
      <c r="L107" s="359">
        <f t="shared" si="36"/>
        <v>0.18891418527573781</v>
      </c>
    </row>
    <row r="108" spans="1:13" ht="16.5" thickBot="1" x14ac:dyDescent="0.3"/>
    <row r="109" spans="1:13" ht="16.5" thickBot="1" x14ac:dyDescent="0.3">
      <c r="A109" s="446" t="s">
        <v>250</v>
      </c>
      <c r="B109" s="448"/>
    </row>
    <row r="110" spans="1:13" x14ac:dyDescent="0.25">
      <c r="A110" s="345" t="s">
        <v>244</v>
      </c>
      <c r="B110" s="347">
        <f>C101+D101+E101+F101+G101+H101+I101+J101+K101+L101</f>
        <v>178895.40332228362</v>
      </c>
    </row>
    <row r="111" spans="1:13" x14ac:dyDescent="0.25">
      <c r="A111" s="364" t="s">
        <v>245</v>
      </c>
      <c r="B111" s="324">
        <f>'Balance Sheet'!H10+'Balance Sheet'!H11</f>
        <v>10617</v>
      </c>
    </row>
    <row r="112" spans="1:13" x14ac:dyDescent="0.25">
      <c r="A112" s="364" t="s">
        <v>246</v>
      </c>
      <c r="B112" s="324">
        <f>B110+B111</f>
        <v>189512.40332228362</v>
      </c>
    </row>
    <row r="113" spans="1:2" x14ac:dyDescent="0.25">
      <c r="A113" s="364" t="s">
        <v>247</v>
      </c>
      <c r="B113" s="365">
        <f>'Income Statement'!I43/1000000</f>
        <v>959.5</v>
      </c>
    </row>
    <row r="114" spans="1:2" ht="16.5" thickBot="1" x14ac:dyDescent="0.3">
      <c r="A114" s="342" t="s">
        <v>248</v>
      </c>
      <c r="B114" s="376">
        <f>B112/B113</f>
        <v>197.51162409826327</v>
      </c>
    </row>
  </sheetData>
  <mergeCells count="10">
    <mergeCell ref="A38:L38"/>
    <mergeCell ref="A103:L103"/>
    <mergeCell ref="A109:B109"/>
    <mergeCell ref="A6:L7"/>
    <mergeCell ref="A9:D9"/>
    <mergeCell ref="F9:G9"/>
    <mergeCell ref="I9:J9"/>
    <mergeCell ref="F14:L14"/>
    <mergeCell ref="F15:I15"/>
    <mergeCell ref="J15:L15"/>
  </mergeCells>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I25" sqref="I25"/>
    </sheetView>
  </sheetViews>
  <sheetFormatPr defaultColWidth="8.875" defaultRowHeight="15.75" x14ac:dyDescent="0.25"/>
  <cols>
    <col min="1" max="1" width="24.5" customWidth="1"/>
    <col min="2" max="2" width="12.5" customWidth="1"/>
    <col min="3" max="3" width="12.125" customWidth="1"/>
    <col min="4" max="4" width="19.375" customWidth="1"/>
    <col min="5" max="5" width="19.5" customWidth="1"/>
    <col min="6" max="6" width="12.5" customWidth="1"/>
    <col min="7" max="7" width="18.625" customWidth="1"/>
    <col min="8" max="8" width="12.5" customWidth="1"/>
    <col min="9" max="9" width="21.625" customWidth="1"/>
  </cols>
  <sheetData>
    <row r="1" spans="1:8" x14ac:dyDescent="0.25">
      <c r="A1" s="378" t="s">
        <v>272</v>
      </c>
      <c r="B1" s="463" t="s">
        <v>273</v>
      </c>
      <c r="C1" s="465" t="s">
        <v>274</v>
      </c>
      <c r="D1" s="465"/>
      <c r="E1" s="379" t="s">
        <v>275</v>
      </c>
      <c r="G1" s="380" t="s">
        <v>180</v>
      </c>
      <c r="H1" s="380" t="s">
        <v>276</v>
      </c>
    </row>
    <row r="2" spans="1:8" ht="16.5" thickBot="1" x14ac:dyDescent="0.3">
      <c r="A2" s="381"/>
      <c r="B2" s="464"/>
      <c r="C2" s="382" t="s">
        <v>277</v>
      </c>
      <c r="D2" s="382" t="s">
        <v>278</v>
      </c>
      <c r="E2" s="383" t="s">
        <v>277</v>
      </c>
      <c r="G2" s="382" t="s">
        <v>277</v>
      </c>
      <c r="H2" s="382" t="s">
        <v>277</v>
      </c>
    </row>
    <row r="3" spans="1:8" x14ac:dyDescent="0.25">
      <c r="A3" s="384"/>
      <c r="B3" s="385"/>
      <c r="C3" s="386"/>
      <c r="D3" s="386"/>
      <c r="E3" s="387"/>
      <c r="G3" s="386"/>
      <c r="H3" s="386"/>
    </row>
    <row r="4" spans="1:8" x14ac:dyDescent="0.25">
      <c r="A4" s="384" t="s">
        <v>279</v>
      </c>
      <c r="B4" s="388">
        <v>75103.8</v>
      </c>
      <c r="C4" s="388">
        <v>21.74</v>
      </c>
      <c r="D4" s="388">
        <v>19.55</v>
      </c>
      <c r="E4" s="389">
        <v>17.690000000000001</v>
      </c>
      <c r="G4" s="390">
        <v>7.1900000000000006E-2</v>
      </c>
      <c r="H4" s="390">
        <v>0.29530000000000001</v>
      </c>
    </row>
    <row r="5" spans="1:8" x14ac:dyDescent="0.25">
      <c r="A5" s="384" t="s">
        <v>280</v>
      </c>
      <c r="B5" s="388">
        <v>368881.3</v>
      </c>
      <c r="C5" s="388">
        <v>177.43</v>
      </c>
      <c r="D5" s="388">
        <v>51.93</v>
      </c>
      <c r="E5" s="389">
        <v>42.74</v>
      </c>
      <c r="G5" s="390">
        <v>0.29010000000000002</v>
      </c>
      <c r="H5" s="390">
        <v>0.34649999999999997</v>
      </c>
    </row>
    <row r="6" spans="1:8" x14ac:dyDescent="0.25">
      <c r="A6" s="384" t="s">
        <v>281</v>
      </c>
      <c r="B6" s="388">
        <v>224609.5</v>
      </c>
      <c r="C6" s="388">
        <v>16.36</v>
      </c>
      <c r="D6" s="388">
        <v>12.2</v>
      </c>
      <c r="E6" s="389">
        <v>13.59</v>
      </c>
      <c r="G6" s="390">
        <v>4.5999999999999999E-2</v>
      </c>
      <c r="H6" s="390">
        <v>0.54010000000000002</v>
      </c>
    </row>
    <row r="7" spans="1:8" x14ac:dyDescent="0.25">
      <c r="A7" s="384" t="s">
        <v>282</v>
      </c>
      <c r="B7" s="388">
        <v>153754</v>
      </c>
      <c r="C7" s="388">
        <v>14.9</v>
      </c>
      <c r="D7" s="388">
        <v>12.58</v>
      </c>
      <c r="E7" s="389">
        <v>12.44</v>
      </c>
      <c r="G7" s="390">
        <v>-1.6E-2</v>
      </c>
      <c r="H7" s="390">
        <v>0.62870000000000004</v>
      </c>
    </row>
    <row r="8" spans="1:8" x14ac:dyDescent="0.25">
      <c r="A8" s="384" t="s">
        <v>283</v>
      </c>
      <c r="B8" s="388">
        <v>554359.80000000005</v>
      </c>
      <c r="C8" s="388">
        <v>29.5</v>
      </c>
      <c r="D8" s="388">
        <v>20.100000000000001</v>
      </c>
      <c r="E8" s="389">
        <v>23.63</v>
      </c>
      <c r="G8" s="390">
        <v>0.20219999999999999</v>
      </c>
      <c r="H8" s="390">
        <v>0.61809999999999998</v>
      </c>
    </row>
    <row r="9" spans="1:8" x14ac:dyDescent="0.25">
      <c r="A9" s="384" t="s">
        <v>284</v>
      </c>
      <c r="B9" s="388">
        <v>164354.9</v>
      </c>
      <c r="C9" s="388">
        <v>14.73</v>
      </c>
      <c r="D9" s="388">
        <v>12.44</v>
      </c>
      <c r="E9" s="389">
        <v>15.59</v>
      </c>
      <c r="G9" s="390">
        <v>9.0800000000000006E-2</v>
      </c>
      <c r="H9" s="390">
        <v>0.6159</v>
      </c>
    </row>
    <row r="10" spans="1:8" x14ac:dyDescent="0.25">
      <c r="A10" s="384" t="s">
        <v>285</v>
      </c>
      <c r="B10" s="388">
        <v>465510.2</v>
      </c>
      <c r="C10" s="388">
        <v>28.74</v>
      </c>
      <c r="D10" s="388">
        <v>20.38</v>
      </c>
      <c r="E10" s="389">
        <v>17.53</v>
      </c>
      <c r="G10" s="390">
        <v>3.5999999999999999E-3</v>
      </c>
      <c r="H10" s="390">
        <v>0.60870000000000002</v>
      </c>
    </row>
    <row r="11" spans="1:8" x14ac:dyDescent="0.25">
      <c r="A11" s="384" t="s">
        <v>286</v>
      </c>
      <c r="B11" s="388">
        <v>156712.5</v>
      </c>
      <c r="C11" s="388">
        <v>17.48</v>
      </c>
      <c r="D11" s="388">
        <v>14.49</v>
      </c>
      <c r="E11" s="389">
        <v>12.62</v>
      </c>
      <c r="G11" s="390">
        <v>1.7399999999999999E-2</v>
      </c>
      <c r="H11" s="390">
        <v>0.80089999999999995</v>
      </c>
    </row>
    <row r="12" spans="1:8" ht="16.5" thickBot="1" x14ac:dyDescent="0.3">
      <c r="A12" s="384" t="s">
        <v>287</v>
      </c>
      <c r="B12" s="388">
        <v>51464</v>
      </c>
      <c r="C12" s="388" t="s">
        <v>207</v>
      </c>
      <c r="D12" s="388">
        <v>79.42</v>
      </c>
      <c r="E12" s="389">
        <v>32.71</v>
      </c>
      <c r="G12" s="390">
        <v>0.24590000000000001</v>
      </c>
      <c r="H12" s="390">
        <v>0.74719999999999998</v>
      </c>
    </row>
    <row r="13" spans="1:8" x14ac:dyDescent="0.25">
      <c r="A13" s="391" t="s">
        <v>288</v>
      </c>
      <c r="B13" s="392">
        <f>AVERAGE(B4:B12)</f>
        <v>246083.33333333334</v>
      </c>
      <c r="C13" s="392">
        <f>AVERAGE(C4,C6:C12)</f>
        <v>20.49285714285714</v>
      </c>
      <c r="D13" s="392">
        <f>AVERAGE(D4:D12)</f>
        <v>27.010000000000005</v>
      </c>
      <c r="E13" s="393">
        <f>AVERAGE(E4:E12)</f>
        <v>20.948888888888892</v>
      </c>
      <c r="G13" s="394">
        <f>AVERAGE(G4:G12)</f>
        <v>0.10576666666666668</v>
      </c>
      <c r="H13" s="394">
        <f>AVERAGE(H4:H12)</f>
        <v>0.57793333333333341</v>
      </c>
    </row>
    <row r="14" spans="1:8" x14ac:dyDescent="0.25">
      <c r="A14" s="395" t="s">
        <v>289</v>
      </c>
      <c r="B14" s="396">
        <f>MEDIAN(B4:B12)</f>
        <v>164354.9</v>
      </c>
      <c r="C14" s="396">
        <f>MEDIAN(C4,C6:C12)</f>
        <v>17.48</v>
      </c>
      <c r="D14" s="396">
        <f>MEDIAN(D4:D12)</f>
        <v>19.55</v>
      </c>
      <c r="E14" s="397">
        <f>MEDIAN(E4:E12)</f>
        <v>17.53</v>
      </c>
      <c r="G14" s="398">
        <f>MEDIAN(G4:G12)</f>
        <v>7.1900000000000006E-2</v>
      </c>
      <c r="H14" s="398">
        <f>MEDIAN(H4:H12)</f>
        <v>0.6159</v>
      </c>
    </row>
    <row r="15" spans="1:8" x14ac:dyDescent="0.25">
      <c r="A15" s="395" t="s">
        <v>221</v>
      </c>
      <c r="B15" s="396">
        <f>MIN(B4:B12)</f>
        <v>51464</v>
      </c>
      <c r="C15" s="396">
        <f>MIN(C4,C6:C12)</f>
        <v>14.73</v>
      </c>
      <c r="D15" s="396">
        <f>MIN(D4:D12)</f>
        <v>12.2</v>
      </c>
      <c r="E15" s="397">
        <f>MIN(E4:E12)</f>
        <v>12.44</v>
      </c>
      <c r="G15" s="398">
        <f>MIN(G4:G12)</f>
        <v>-1.6E-2</v>
      </c>
      <c r="H15" s="398">
        <f>MIN(H4:H12)</f>
        <v>0.29530000000000001</v>
      </c>
    </row>
    <row r="16" spans="1:8" ht="16.5" thickBot="1" x14ac:dyDescent="0.3">
      <c r="A16" s="399" t="s">
        <v>223</v>
      </c>
      <c r="B16" s="400">
        <f>MAX(B4:B12)</f>
        <v>554359.80000000005</v>
      </c>
      <c r="C16" s="400">
        <f>MAX(C4,C6:C12)</f>
        <v>29.5</v>
      </c>
      <c r="D16" s="400">
        <f>MAX(D4:D12)</f>
        <v>79.42</v>
      </c>
      <c r="E16" s="401">
        <f>MAX(E4:E12)</f>
        <v>42.74</v>
      </c>
      <c r="G16" s="402">
        <f>MAX(G4:G12)</f>
        <v>0.29010000000000002</v>
      </c>
      <c r="H16" s="402">
        <f>MAX(H4:H12)</f>
        <v>0.80089999999999995</v>
      </c>
    </row>
    <row r="17" spans="1:9" ht="16.5" thickBot="1" x14ac:dyDescent="0.3">
      <c r="A17" s="403" t="s">
        <v>290</v>
      </c>
      <c r="B17" s="404">
        <v>145109.9</v>
      </c>
      <c r="C17" s="404">
        <v>11.09</v>
      </c>
      <c r="D17" s="404">
        <v>10.92</v>
      </c>
      <c r="E17" s="405">
        <v>9.73</v>
      </c>
      <c r="G17" s="406">
        <v>-2.8E-3</v>
      </c>
      <c r="H17" s="406">
        <v>0.48380000000000001</v>
      </c>
    </row>
    <row r="18" spans="1:9" x14ac:dyDescent="0.25">
      <c r="A18" s="407"/>
      <c r="B18" s="408"/>
      <c r="C18" s="408"/>
      <c r="D18" s="408"/>
      <c r="E18" s="408"/>
      <c r="F18" s="408"/>
      <c r="G18" s="408"/>
      <c r="H18" s="408"/>
      <c r="I18" s="408"/>
    </row>
    <row r="19" spans="1:9" ht="16.5" thickBot="1" x14ac:dyDescent="0.3">
      <c r="A19" s="409"/>
      <c r="B19" s="409"/>
      <c r="C19" s="409"/>
      <c r="D19" s="409"/>
      <c r="E19" s="409"/>
      <c r="F19" s="409"/>
      <c r="G19" s="409"/>
      <c r="H19" s="409"/>
      <c r="I19" s="409"/>
    </row>
    <row r="20" spans="1:9" ht="16.5" thickBot="1" x14ac:dyDescent="0.3">
      <c r="A20" s="410" t="s">
        <v>291</v>
      </c>
      <c r="B20" s="411" t="s">
        <v>277</v>
      </c>
      <c r="C20" s="412" t="s">
        <v>278</v>
      </c>
    </row>
    <row r="21" spans="1:9" x14ac:dyDescent="0.25">
      <c r="A21" s="413"/>
      <c r="B21" s="414"/>
      <c r="C21" s="415"/>
    </row>
    <row r="22" spans="1:9" x14ac:dyDescent="0.25">
      <c r="A22" s="413" t="s">
        <v>292</v>
      </c>
      <c r="B22" s="396">
        <v>960</v>
      </c>
      <c r="C22" s="416" t="s">
        <v>293</v>
      </c>
    </row>
    <row r="23" spans="1:9" x14ac:dyDescent="0.25">
      <c r="A23" s="413" t="s">
        <v>294</v>
      </c>
      <c r="B23" s="396">
        <v>12.27</v>
      </c>
      <c r="C23" s="416">
        <v>12.77</v>
      </c>
    </row>
    <row r="24" spans="1:9" ht="16.5" thickBot="1" x14ac:dyDescent="0.3">
      <c r="A24" s="417" t="s">
        <v>295</v>
      </c>
      <c r="B24" s="400">
        <v>15077</v>
      </c>
      <c r="C24" s="418" t="s">
        <v>293</v>
      </c>
    </row>
    <row r="26" spans="1:9" x14ac:dyDescent="0.25">
      <c r="A26" s="419" t="s">
        <v>296</v>
      </c>
    </row>
    <row r="27" spans="1:9" ht="16.5" thickBot="1" x14ac:dyDescent="0.3"/>
    <row r="28" spans="1:9" x14ac:dyDescent="0.25">
      <c r="A28" s="420" t="s">
        <v>272</v>
      </c>
      <c r="B28" s="466" t="s">
        <v>297</v>
      </c>
      <c r="C28" s="467"/>
      <c r="D28" s="466" t="s">
        <v>275</v>
      </c>
      <c r="E28" s="468"/>
      <c r="F28" s="468"/>
      <c r="G28" s="469"/>
    </row>
    <row r="29" spans="1:9" ht="16.5" thickBot="1" x14ac:dyDescent="0.3">
      <c r="A29" s="421"/>
      <c r="B29" s="422" t="s">
        <v>277</v>
      </c>
      <c r="C29" s="423" t="s">
        <v>278</v>
      </c>
      <c r="D29" s="470" t="s">
        <v>277</v>
      </c>
      <c r="E29" s="471"/>
      <c r="F29" s="471"/>
      <c r="G29" s="472"/>
    </row>
    <row r="30" spans="1:9" x14ac:dyDescent="0.25">
      <c r="A30" s="424"/>
      <c r="B30" s="425"/>
      <c r="C30" s="426"/>
      <c r="D30" s="473"/>
      <c r="E30" s="474"/>
      <c r="F30" s="474"/>
      <c r="G30" s="475"/>
    </row>
    <row r="31" spans="1:9" x14ac:dyDescent="0.25">
      <c r="A31" s="427" t="s">
        <v>288</v>
      </c>
      <c r="B31" s="428">
        <f>C13*$B$23</f>
        <v>251.4473571428571</v>
      </c>
      <c r="C31" s="428">
        <f>D13*$C$23</f>
        <v>344.91770000000008</v>
      </c>
      <c r="D31" s="457">
        <f>(E13*$B$24)/$B$22</f>
        <v>329.0066643518519</v>
      </c>
      <c r="E31" s="458"/>
      <c r="F31" s="458"/>
      <c r="G31" s="459"/>
    </row>
    <row r="32" spans="1:9" ht="16.5" thickBot="1" x14ac:dyDescent="0.3">
      <c r="A32" s="429" t="s">
        <v>289</v>
      </c>
      <c r="B32" s="430">
        <f>C14*$B$23</f>
        <v>214.4796</v>
      </c>
      <c r="C32" s="430">
        <f>D14*$C$23</f>
        <v>249.65350000000001</v>
      </c>
      <c r="D32" s="460">
        <f>(E14*$B$24)/$B$22</f>
        <v>275.31230208333335</v>
      </c>
      <c r="E32" s="461"/>
      <c r="F32" s="461"/>
      <c r="G32" s="462"/>
    </row>
  </sheetData>
  <mergeCells count="8">
    <mergeCell ref="D31:G31"/>
    <mergeCell ref="D32:G32"/>
    <mergeCell ref="B1:B2"/>
    <mergeCell ref="C1:D1"/>
    <mergeCell ref="B28:C28"/>
    <mergeCell ref="D28:G28"/>
    <mergeCell ref="D29:G29"/>
    <mergeCell ref="D30:G30"/>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H10" sqref="H10"/>
    </sheetView>
  </sheetViews>
  <sheetFormatPr defaultColWidth="10.875" defaultRowHeight="15" x14ac:dyDescent="0.25"/>
  <cols>
    <col min="1" max="1" width="57" style="14" customWidth="1"/>
    <col min="2" max="8" width="15.5" style="14" customWidth="1"/>
    <col min="9" max="9" width="82.875" style="14" customWidth="1"/>
    <col min="10" max="16384" width="10.875" style="14"/>
  </cols>
  <sheetData>
    <row r="1" spans="1:10" x14ac:dyDescent="0.25">
      <c r="A1" s="10" t="s">
        <v>110</v>
      </c>
    </row>
    <row r="2" spans="1:10" x14ac:dyDescent="0.25">
      <c r="A2" s="10" t="s">
        <v>111</v>
      </c>
    </row>
    <row r="3" spans="1:10" x14ac:dyDescent="0.25">
      <c r="A3" s="10" t="s">
        <v>20</v>
      </c>
    </row>
    <row r="4" spans="1:10" x14ac:dyDescent="0.25">
      <c r="A4" s="10" t="s">
        <v>1</v>
      </c>
    </row>
    <row r="6" spans="1:10" ht="15.95" customHeight="1" thickBot="1" x14ac:dyDescent="0.3">
      <c r="B6" s="431" t="s">
        <v>51</v>
      </c>
      <c r="C6" s="431"/>
      <c r="D6" s="431"/>
      <c r="E6" s="431"/>
      <c r="F6" s="431"/>
      <c r="G6" s="431"/>
      <c r="H6" s="62" t="s">
        <v>52</v>
      </c>
    </row>
    <row r="7" spans="1:10" s="16" customFormat="1" ht="15.75" thickBot="1" x14ac:dyDescent="0.3">
      <c r="A7" s="50" t="s">
        <v>24</v>
      </c>
      <c r="B7" s="51" t="s">
        <v>113</v>
      </c>
      <c r="C7" s="51" t="s">
        <v>112</v>
      </c>
      <c r="D7" s="51" t="s">
        <v>80</v>
      </c>
      <c r="E7" s="51" t="s">
        <v>76</v>
      </c>
      <c r="F7" s="68" t="s">
        <v>71</v>
      </c>
      <c r="G7" s="68" t="s">
        <v>70</v>
      </c>
      <c r="H7" s="52" t="s">
        <v>77</v>
      </c>
      <c r="I7" s="16" t="s">
        <v>30</v>
      </c>
    </row>
    <row r="9" spans="1:10" x14ac:dyDescent="0.25">
      <c r="A9" s="15" t="s">
        <v>25</v>
      </c>
      <c r="B9" s="69"/>
      <c r="C9" s="69"/>
      <c r="D9" s="69"/>
      <c r="E9" s="69"/>
      <c r="F9" s="69"/>
      <c r="G9" s="69"/>
      <c r="H9" s="69"/>
      <c r="I9" s="69"/>
      <c r="J9" s="12"/>
    </row>
    <row r="10" spans="1:10" ht="15.75" x14ac:dyDescent="0.25">
      <c r="A10" s="139" t="s">
        <v>44</v>
      </c>
      <c r="B10" s="145">
        <v>10661</v>
      </c>
      <c r="C10" s="145">
        <v>11922</v>
      </c>
      <c r="D10" s="145">
        <v>10412</v>
      </c>
      <c r="E10" s="145">
        <v>10716</v>
      </c>
      <c r="F10" s="135">
        <v>8476</v>
      </c>
      <c r="G10" s="135">
        <v>7686</v>
      </c>
      <c r="H10" s="14">
        <v>10017</v>
      </c>
      <c r="I10" s="145"/>
    </row>
    <row r="11" spans="1:10" ht="15.75" x14ac:dyDescent="0.25">
      <c r="A11" s="139" t="s">
        <v>69</v>
      </c>
      <c r="B11" s="146">
        <v>990</v>
      </c>
      <c r="C11" s="146">
        <v>0</v>
      </c>
      <c r="D11" s="146">
        <v>717</v>
      </c>
      <c r="E11" s="163">
        <v>350</v>
      </c>
      <c r="F11" s="136">
        <v>0</v>
      </c>
      <c r="G11" s="136">
        <v>508</v>
      </c>
      <c r="H11" s="14">
        <v>600</v>
      </c>
      <c r="I11" s="146"/>
    </row>
    <row r="12" spans="1:10" ht="30" x14ac:dyDescent="0.25">
      <c r="A12" s="139" t="s">
        <v>114</v>
      </c>
      <c r="B12" s="146">
        <v>10834</v>
      </c>
      <c r="C12" s="146">
        <v>11179</v>
      </c>
      <c r="D12" s="146">
        <v>10667</v>
      </c>
      <c r="E12" s="146">
        <v>10465</v>
      </c>
      <c r="F12" s="136">
        <v>9090</v>
      </c>
      <c r="G12" s="136">
        <v>8333</v>
      </c>
      <c r="H12" s="14">
        <v>8782</v>
      </c>
      <c r="I12" s="146"/>
    </row>
    <row r="13" spans="1:10" ht="30" x14ac:dyDescent="0.25">
      <c r="A13" s="139" t="s">
        <v>131</v>
      </c>
      <c r="B13" s="147">
        <v>16257</v>
      </c>
      <c r="C13" s="147">
        <v>16901</v>
      </c>
      <c r="D13" s="147">
        <v>18038</v>
      </c>
      <c r="E13" s="164">
        <v>19787</v>
      </c>
      <c r="F13" s="136">
        <v>19835</v>
      </c>
      <c r="G13" s="136">
        <v>19020</v>
      </c>
      <c r="H13" s="14">
        <v>16635</v>
      </c>
      <c r="I13" s="147"/>
    </row>
    <row r="14" spans="1:10" ht="30" x14ac:dyDescent="0.25">
      <c r="A14" s="139" t="s">
        <v>115</v>
      </c>
      <c r="B14" s="147">
        <v>1134</v>
      </c>
      <c r="C14" s="147">
        <v>1481</v>
      </c>
      <c r="D14" s="147">
        <v>1873</v>
      </c>
      <c r="E14" s="146">
        <v>1584</v>
      </c>
      <c r="F14" s="136">
        <v>2906</v>
      </c>
      <c r="G14" s="136">
        <v>1201</v>
      </c>
      <c r="H14" s="14">
        <v>1130</v>
      </c>
      <c r="I14" s="54"/>
    </row>
    <row r="15" spans="1:10" ht="15.75" x14ac:dyDescent="0.25">
      <c r="A15" s="139" t="s">
        <v>132</v>
      </c>
      <c r="B15" s="146">
        <v>2450</v>
      </c>
      <c r="C15" s="146">
        <v>2595</v>
      </c>
      <c r="D15" s="146">
        <v>2287</v>
      </c>
      <c r="E15" s="147">
        <v>2310</v>
      </c>
      <c r="F15" s="136">
        <v>2103</v>
      </c>
      <c r="G15" s="136">
        <v>1551</v>
      </c>
      <c r="H15" s="14">
        <v>1685</v>
      </c>
      <c r="I15" s="54"/>
    </row>
    <row r="16" spans="1:10" ht="15.75" x14ac:dyDescent="0.25">
      <c r="A16" s="139" t="s">
        <v>116</v>
      </c>
      <c r="B16" s="146">
        <v>4226</v>
      </c>
      <c r="C16" s="146">
        <v>5249</v>
      </c>
      <c r="D16" s="146">
        <v>4024</v>
      </c>
      <c r="E16" s="164">
        <f>4488</f>
        <v>4488</v>
      </c>
      <c r="F16" s="136">
        <v>4967</v>
      </c>
      <c r="G16" s="136">
        <v>4205</v>
      </c>
      <c r="H16" s="14">
        <v>4675</v>
      </c>
      <c r="I16" s="54"/>
    </row>
    <row r="17" spans="1:10" s="40" customFormat="1" x14ac:dyDescent="0.25">
      <c r="A17" s="57" t="s">
        <v>32</v>
      </c>
      <c r="B17" s="157">
        <f t="shared" ref="B17:F17" si="0">SUM(B10:B16)</f>
        <v>46552</v>
      </c>
      <c r="C17" s="157">
        <f t="shared" si="0"/>
        <v>49327</v>
      </c>
      <c r="D17" s="157">
        <f t="shared" si="0"/>
        <v>48018</v>
      </c>
      <c r="E17" s="157">
        <f t="shared" si="0"/>
        <v>49700</v>
      </c>
      <c r="F17" s="157">
        <f t="shared" si="0"/>
        <v>47377</v>
      </c>
      <c r="G17" s="157">
        <f>SUM(G10:G16)</f>
        <v>42504</v>
      </c>
      <c r="H17" s="157">
        <f>SUM(H10:H16)</f>
        <v>43524</v>
      </c>
      <c r="I17" s="58"/>
    </row>
    <row r="18" spans="1:10" s="16" customFormat="1" x14ac:dyDescent="0.25">
      <c r="A18" s="59" t="s">
        <v>31</v>
      </c>
      <c r="B18" s="45">
        <v>46552</v>
      </c>
      <c r="C18" s="45">
        <v>49327</v>
      </c>
      <c r="D18" s="45">
        <v>48018</v>
      </c>
      <c r="E18" s="45">
        <v>51350</v>
      </c>
      <c r="F18" s="138">
        <v>78656</v>
      </c>
      <c r="G18" s="138">
        <v>42504</v>
      </c>
      <c r="H18" s="16">
        <v>43524</v>
      </c>
      <c r="I18" s="56"/>
      <c r="J18" s="70"/>
    </row>
    <row r="19" spans="1:10" ht="15.75" x14ac:dyDescent="0.25">
      <c r="A19" s="139" t="s">
        <v>133</v>
      </c>
      <c r="B19" s="146">
        <v>40289</v>
      </c>
      <c r="C19" s="146">
        <v>40124</v>
      </c>
      <c r="D19" s="146">
        <v>40501</v>
      </c>
      <c r="E19" s="146">
        <v>40475</v>
      </c>
      <c r="F19" s="136">
        <v>39034</v>
      </c>
      <c r="G19" s="136">
        <v>29342</v>
      </c>
      <c r="H19" s="14">
        <v>30136</v>
      </c>
      <c r="I19" s="71"/>
    </row>
    <row r="20" spans="1:10" ht="15.75" x14ac:dyDescent="0.25">
      <c r="A20" s="139" t="s">
        <v>134</v>
      </c>
      <c r="B20" s="146">
        <v>26193</v>
      </c>
      <c r="C20" s="146">
        <v>26241</v>
      </c>
      <c r="D20" s="146">
        <v>26505</v>
      </c>
      <c r="E20" s="163">
        <v>26654</v>
      </c>
      <c r="F20" s="136">
        <v>28263</v>
      </c>
      <c r="G20" s="136">
        <v>18615</v>
      </c>
      <c r="H20" s="14">
        <v>19044</v>
      </c>
      <c r="I20" s="54"/>
    </row>
    <row r="21" spans="1:10" ht="15.75" x14ac:dyDescent="0.25">
      <c r="A21" s="139" t="s">
        <v>135</v>
      </c>
      <c r="B21" s="146">
        <v>14096</v>
      </c>
      <c r="C21" s="146">
        <v>13883</v>
      </c>
      <c r="D21" s="146">
        <v>13996</v>
      </c>
      <c r="E21" s="146">
        <v>13821</v>
      </c>
      <c r="F21" s="136">
        <v>10771</v>
      </c>
      <c r="G21" s="136">
        <v>10727</v>
      </c>
      <c r="H21" s="14">
        <v>11092</v>
      </c>
      <c r="I21" s="54"/>
    </row>
    <row r="22" spans="1:10" ht="30" x14ac:dyDescent="0.25">
      <c r="A22" s="139" t="s">
        <v>136</v>
      </c>
      <c r="B22" s="146">
        <v>10548</v>
      </c>
      <c r="C22" s="146">
        <v>10776</v>
      </c>
      <c r="D22" s="146">
        <v>12812</v>
      </c>
      <c r="E22" s="146">
        <v>12755</v>
      </c>
      <c r="F22" s="136">
        <v>11109</v>
      </c>
      <c r="G22" s="136">
        <v>10013</v>
      </c>
      <c r="H22" s="14">
        <v>9267</v>
      </c>
      <c r="I22" s="54"/>
    </row>
    <row r="23" spans="1:10" ht="15.75" x14ac:dyDescent="0.25">
      <c r="A23" s="139" t="s">
        <v>137</v>
      </c>
      <c r="B23" s="146">
        <v>3068</v>
      </c>
      <c r="C23" s="146">
        <v>2843</v>
      </c>
      <c r="D23" s="146">
        <v>945</v>
      </c>
      <c r="E23" s="146">
        <v>5551</v>
      </c>
      <c r="F23" s="136">
        <v>2160</v>
      </c>
      <c r="G23" s="136">
        <v>1734</v>
      </c>
      <c r="H23" s="14">
        <v>2957</v>
      </c>
      <c r="I23" s="54"/>
    </row>
    <row r="24" spans="1:10" ht="15.75" x14ac:dyDescent="0.25">
      <c r="A24" s="139" t="s">
        <v>138</v>
      </c>
      <c r="B24" s="146">
        <f>3220+1564</f>
        <v>4784</v>
      </c>
      <c r="C24" s="146">
        <f>3503+1601</f>
        <v>5104</v>
      </c>
      <c r="D24" s="146">
        <f>3973+1414</f>
        <v>5387</v>
      </c>
      <c r="E24" s="146">
        <f>3051+1651</f>
        <v>4702</v>
      </c>
      <c r="F24" s="136">
        <v>6675</v>
      </c>
      <c r="G24" s="136">
        <v>4822</v>
      </c>
      <c r="H24" s="14">
        <v>4387</v>
      </c>
      <c r="I24" s="54"/>
    </row>
    <row r="25" spans="1:10" ht="15.75" x14ac:dyDescent="0.25">
      <c r="A25" s="139" t="s">
        <v>139</v>
      </c>
      <c r="B25" s="146">
        <v>25136</v>
      </c>
      <c r="C25" s="146">
        <v>26213</v>
      </c>
      <c r="D25" s="146">
        <v>29247</v>
      </c>
      <c r="E25" s="146">
        <v>31184</v>
      </c>
      <c r="F25" s="136">
        <v>30556</v>
      </c>
      <c r="G25" s="136">
        <v>32021</v>
      </c>
      <c r="H25" s="14">
        <v>36422</v>
      </c>
      <c r="I25" s="54"/>
    </row>
    <row r="26" spans="1:10" s="16" customFormat="1" ht="15.75" x14ac:dyDescent="0.25">
      <c r="A26" s="139" t="s">
        <v>140</v>
      </c>
      <c r="B26" s="36">
        <v>3488</v>
      </c>
      <c r="C26" s="36">
        <v>3392</v>
      </c>
      <c r="D26" s="36">
        <v>3787</v>
      </c>
      <c r="E26" s="36">
        <v>3871</v>
      </c>
      <c r="F26" s="136">
        <v>3104</v>
      </c>
      <c r="G26" s="136">
        <v>3487</v>
      </c>
      <c r="H26" s="36">
        <v>5148</v>
      </c>
      <c r="I26" s="61"/>
    </row>
    <row r="27" spans="1:10" ht="15.75" x14ac:dyDescent="0.25">
      <c r="A27" s="139" t="s">
        <v>141</v>
      </c>
      <c r="B27" s="146">
        <v>5778</v>
      </c>
      <c r="C27" s="146">
        <v>4895</v>
      </c>
      <c r="D27" s="146">
        <v>5021</v>
      </c>
      <c r="E27" s="146">
        <v>4639</v>
      </c>
      <c r="F27" s="136">
        <v>5520</v>
      </c>
      <c r="G27" s="136">
        <v>5187</v>
      </c>
      <c r="H27" s="14">
        <v>5259</v>
      </c>
      <c r="I27" s="54"/>
    </row>
    <row r="28" spans="1:10" s="16" customFormat="1" x14ac:dyDescent="0.25">
      <c r="A28" s="19" t="s">
        <v>33</v>
      </c>
      <c r="B28" s="159">
        <f t="shared" ref="B28:F28" si="1">SUM(B21:B27)</f>
        <v>66898</v>
      </c>
      <c r="C28" s="159">
        <f t="shared" si="1"/>
        <v>67106</v>
      </c>
      <c r="D28" s="159">
        <f t="shared" si="1"/>
        <v>71195</v>
      </c>
      <c r="E28" s="159">
        <f t="shared" si="1"/>
        <v>76523</v>
      </c>
      <c r="F28" s="159">
        <f t="shared" si="1"/>
        <v>69895</v>
      </c>
      <c r="G28" s="159">
        <f>SUM(G21:G27)</f>
        <v>67991</v>
      </c>
      <c r="H28" s="159">
        <f>SUM(H21:H27)</f>
        <v>74532</v>
      </c>
      <c r="I28" s="61"/>
    </row>
    <row r="29" spans="1:10" s="16" customFormat="1" x14ac:dyDescent="0.25">
      <c r="A29" s="17" t="s">
        <v>28</v>
      </c>
      <c r="B29" s="146">
        <v>113450</v>
      </c>
      <c r="C29" s="146">
        <v>116433</v>
      </c>
      <c r="D29" s="146">
        <v>119213</v>
      </c>
      <c r="E29" s="72">
        <v>126223</v>
      </c>
      <c r="F29" s="137">
        <v>117272</v>
      </c>
      <c r="G29" s="138">
        <v>110495</v>
      </c>
      <c r="H29" s="16">
        <v>118056</v>
      </c>
      <c r="I29" s="56"/>
    </row>
    <row r="30" spans="1:10" s="67" customFormat="1" x14ac:dyDescent="0.25">
      <c r="A30" s="17" t="s">
        <v>34</v>
      </c>
      <c r="B30" s="158">
        <f t="shared" ref="B30:F30" si="2">B28+B17</f>
        <v>113450</v>
      </c>
      <c r="C30" s="158">
        <f t="shared" si="2"/>
        <v>116433</v>
      </c>
      <c r="D30" s="158">
        <f t="shared" si="2"/>
        <v>119213</v>
      </c>
      <c r="E30" s="158">
        <f t="shared" si="2"/>
        <v>126223</v>
      </c>
      <c r="F30" s="158">
        <f t="shared" si="2"/>
        <v>117272</v>
      </c>
      <c r="G30" s="158">
        <f>G28+G17</f>
        <v>110495</v>
      </c>
      <c r="H30" s="158">
        <f>H28+H17</f>
        <v>118056</v>
      </c>
      <c r="I30" s="66"/>
    </row>
    <row r="31" spans="1:10" s="74" customFormat="1" ht="15.75" thickBot="1" x14ac:dyDescent="0.3">
      <c r="A31" s="30" t="s">
        <v>35</v>
      </c>
      <c r="B31" s="31" t="b">
        <f t="shared" ref="B31:C31" si="3">EXACT(B29,B30)</f>
        <v>1</v>
      </c>
      <c r="C31" s="31" t="b">
        <f t="shared" si="3"/>
        <v>1</v>
      </c>
      <c r="D31" s="31" t="b">
        <f t="shared" ref="D31:G31" si="4">EXACT(D29,D30)</f>
        <v>1</v>
      </c>
      <c r="E31" s="31" t="b">
        <f t="shared" si="4"/>
        <v>1</v>
      </c>
      <c r="F31" s="31" t="b">
        <f t="shared" si="4"/>
        <v>1</v>
      </c>
      <c r="G31" s="31" t="b">
        <f t="shared" si="4"/>
        <v>1</v>
      </c>
      <c r="H31" s="31" t="b">
        <f>EXACT(F29,F30)</f>
        <v>1</v>
      </c>
      <c r="I31" s="73" t="s">
        <v>36</v>
      </c>
      <c r="J31" s="14"/>
    </row>
    <row r="32" spans="1:10" x14ac:dyDescent="0.25">
      <c r="A32" s="13"/>
    </row>
    <row r="33" spans="1:9" ht="15.75" thickBot="1" x14ac:dyDescent="0.3">
      <c r="A33" s="15" t="s">
        <v>26</v>
      </c>
      <c r="B33" s="75"/>
      <c r="C33" s="75"/>
      <c r="D33" s="75"/>
      <c r="E33" s="75"/>
      <c r="F33" s="75"/>
      <c r="G33" s="75"/>
      <c r="H33" s="75"/>
      <c r="I33" s="75"/>
    </row>
    <row r="34" spans="1:9" ht="15.75" x14ac:dyDescent="0.25">
      <c r="A34" s="139" t="s">
        <v>117</v>
      </c>
      <c r="B34" s="146">
        <v>4216</v>
      </c>
      <c r="C34" s="146">
        <v>3313</v>
      </c>
      <c r="D34" s="146">
        <v>4948</v>
      </c>
      <c r="E34" s="146">
        <v>4633</v>
      </c>
      <c r="F34" s="136">
        <v>5084</v>
      </c>
      <c r="G34" s="136">
        <v>2847</v>
      </c>
      <c r="H34" s="53">
        <v>2275</v>
      </c>
    </row>
    <row r="35" spans="1:9" ht="15.75" x14ac:dyDescent="0.25">
      <c r="A35" s="139" t="s">
        <v>118</v>
      </c>
      <c r="B35" s="146">
        <v>6778</v>
      </c>
      <c r="C35" s="146">
        <v>8463</v>
      </c>
      <c r="D35" s="146">
        <v>9181</v>
      </c>
      <c r="E35" s="146">
        <v>6862</v>
      </c>
      <c r="F35" s="136">
        <v>5731</v>
      </c>
      <c r="G35" s="136">
        <v>6461</v>
      </c>
      <c r="H35" s="54">
        <v>4887</v>
      </c>
    </row>
    <row r="36" spans="1:9" ht="15.75" x14ac:dyDescent="0.25">
      <c r="A36" s="139" t="s">
        <v>72</v>
      </c>
      <c r="B36" s="146">
        <v>7804</v>
      </c>
      <c r="C36" s="146">
        <v>8517</v>
      </c>
      <c r="D36" s="146">
        <v>7952</v>
      </c>
      <c r="E36" s="146">
        <v>7461</v>
      </c>
      <c r="F36" s="136">
        <v>6864</v>
      </c>
      <c r="G36" s="136">
        <v>6028</v>
      </c>
      <c r="H36" s="54">
        <v>5484</v>
      </c>
    </row>
    <row r="37" spans="1:9" ht="15.75" x14ac:dyDescent="0.25">
      <c r="A37" s="139" t="s">
        <v>119</v>
      </c>
      <c r="B37" s="146">
        <v>5028</v>
      </c>
      <c r="C37" s="146">
        <v>5099</v>
      </c>
      <c r="D37" s="146">
        <v>4745</v>
      </c>
      <c r="E37" s="146">
        <v>3893</v>
      </c>
      <c r="F37" s="136">
        <v>4031</v>
      </c>
      <c r="G37" s="136">
        <v>3560</v>
      </c>
      <c r="H37" s="54">
        <v>3950</v>
      </c>
    </row>
    <row r="38" spans="1:9" ht="15.75" x14ac:dyDescent="0.25">
      <c r="A38" s="139" t="s">
        <v>120</v>
      </c>
      <c r="B38" s="146">
        <v>11580</v>
      </c>
      <c r="C38" s="146">
        <v>12197</v>
      </c>
      <c r="D38" s="146">
        <v>11952</v>
      </c>
      <c r="E38" s="146">
        <v>12557</v>
      </c>
      <c r="F38" s="136">
        <v>11877</v>
      </c>
      <c r="G38" s="136">
        <v>11021</v>
      </c>
      <c r="H38" s="54">
        <v>11508</v>
      </c>
    </row>
    <row r="39" spans="1:9" ht="15.75" x14ac:dyDescent="0.25">
      <c r="A39" s="139" t="s">
        <v>121</v>
      </c>
      <c r="B39" s="146">
        <v>5156</v>
      </c>
      <c r="C39" s="146">
        <v>4535</v>
      </c>
      <c r="D39" s="146">
        <v>4847</v>
      </c>
      <c r="E39" s="146">
        <v>4748</v>
      </c>
      <c r="F39" s="136">
        <v>5994</v>
      </c>
      <c r="G39" s="136">
        <v>4353</v>
      </c>
      <c r="H39" s="54">
        <v>5480</v>
      </c>
    </row>
    <row r="40" spans="1:9" s="16" customFormat="1" x14ac:dyDescent="0.25">
      <c r="A40" s="60" t="s">
        <v>142</v>
      </c>
      <c r="B40" s="38">
        <v>40562</v>
      </c>
      <c r="C40" s="38">
        <v>42124</v>
      </c>
      <c r="D40" s="38">
        <v>43625</v>
      </c>
      <c r="E40" s="38">
        <v>40154</v>
      </c>
      <c r="F40" s="38">
        <v>39581</v>
      </c>
      <c r="G40" s="38">
        <v>34270</v>
      </c>
      <c r="H40" s="38">
        <v>33584</v>
      </c>
    </row>
    <row r="41" spans="1:9" s="16" customFormat="1" x14ac:dyDescent="0.25">
      <c r="A41" s="60" t="s">
        <v>73</v>
      </c>
      <c r="B41" s="38">
        <f t="shared" ref="B41:E41" si="5">B34+B35+B36+B37+B38+B39</f>
        <v>40562</v>
      </c>
      <c r="C41" s="38">
        <f t="shared" si="5"/>
        <v>42124</v>
      </c>
      <c r="D41" s="38">
        <f t="shared" si="5"/>
        <v>43625</v>
      </c>
      <c r="E41" s="38">
        <f t="shared" si="5"/>
        <v>40154</v>
      </c>
      <c r="F41" s="38">
        <f>F34+F35+F36+F37+F38+F39</f>
        <v>39581</v>
      </c>
      <c r="G41" s="38">
        <v>34270</v>
      </c>
      <c r="H41" s="38">
        <f>SUM(H34:H39)</f>
        <v>33584</v>
      </c>
    </row>
    <row r="42" spans="1:9" ht="15.75" x14ac:dyDescent="0.25">
      <c r="A42" s="139" t="s">
        <v>122</v>
      </c>
      <c r="B42" s="146">
        <v>21846</v>
      </c>
      <c r="C42" s="146">
        <v>22857</v>
      </c>
      <c r="D42" s="146">
        <v>24088</v>
      </c>
      <c r="E42" s="146">
        <v>32856</v>
      </c>
      <c r="F42" s="160">
        <v>34991</v>
      </c>
      <c r="G42" s="136">
        <v>33428</v>
      </c>
      <c r="H42" s="54">
        <v>39638</v>
      </c>
    </row>
    <row r="43" spans="1:9" ht="30" x14ac:dyDescent="0.25">
      <c r="A43" s="139" t="s">
        <v>123</v>
      </c>
      <c r="B43" s="147">
        <v>15978</v>
      </c>
      <c r="C43" s="147">
        <v>18374</v>
      </c>
      <c r="D43" s="147">
        <v>20418</v>
      </c>
      <c r="E43" s="147">
        <v>16242</v>
      </c>
      <c r="F43" s="160">
        <v>18261</v>
      </c>
      <c r="G43" s="136">
        <v>16504</v>
      </c>
      <c r="H43" s="54">
        <v>16723</v>
      </c>
    </row>
    <row r="44" spans="1:9" ht="15.75" x14ac:dyDescent="0.25">
      <c r="A44" s="139" t="s">
        <v>120</v>
      </c>
      <c r="B44" s="146">
        <v>3666</v>
      </c>
      <c r="C44" s="146">
        <v>3847</v>
      </c>
      <c r="D44" s="146">
        <v>4491</v>
      </c>
      <c r="E44" s="163">
        <v>4108</v>
      </c>
      <c r="F44" s="160">
        <v>3691</v>
      </c>
      <c r="G44" s="136">
        <v>3771</v>
      </c>
      <c r="H44" s="54">
        <v>3837</v>
      </c>
    </row>
    <row r="45" spans="1:9" ht="15.75" x14ac:dyDescent="0.25">
      <c r="A45" s="139" t="s">
        <v>124</v>
      </c>
      <c r="B45" s="146">
        <v>8226</v>
      </c>
      <c r="C45" s="146">
        <v>8996</v>
      </c>
      <c r="D45" s="146">
        <v>7607</v>
      </c>
      <c r="E45" s="146">
        <v>9934</v>
      </c>
      <c r="F45" s="160">
        <v>8733</v>
      </c>
      <c r="G45" s="136">
        <v>8099</v>
      </c>
      <c r="H45" s="54">
        <v>8385</v>
      </c>
    </row>
    <row r="46" spans="1:9" s="16" customFormat="1" x14ac:dyDescent="0.25">
      <c r="A46" s="57" t="s">
        <v>74</v>
      </c>
      <c r="B46" s="140">
        <f t="shared" ref="B46:F46" si="6">SUM(B42:B45)</f>
        <v>49716</v>
      </c>
      <c r="C46" s="140">
        <f t="shared" si="6"/>
        <v>54074</v>
      </c>
      <c r="D46" s="140">
        <f t="shared" si="6"/>
        <v>56604</v>
      </c>
      <c r="E46" s="140">
        <f t="shared" si="6"/>
        <v>63140</v>
      </c>
      <c r="F46" s="140">
        <f t="shared" si="6"/>
        <v>65676</v>
      </c>
      <c r="G46" s="140">
        <f>SUM(G42:G45)</f>
        <v>61802</v>
      </c>
      <c r="H46" s="140">
        <f>SUM(H42:H45)</f>
        <v>68583</v>
      </c>
    </row>
    <row r="47" spans="1:9" s="16" customFormat="1" x14ac:dyDescent="0.25">
      <c r="A47" s="55" t="s">
        <v>143</v>
      </c>
      <c r="B47" s="162">
        <v>90278</v>
      </c>
      <c r="C47" s="162">
        <v>96198</v>
      </c>
      <c r="D47" s="162">
        <v>100229</v>
      </c>
      <c r="E47" s="162">
        <v>103294</v>
      </c>
      <c r="F47" s="162">
        <v>105257</v>
      </c>
      <c r="G47" s="162">
        <v>96072</v>
      </c>
      <c r="H47" s="162">
        <v>102167</v>
      </c>
    </row>
    <row r="48" spans="1:9" s="67" customFormat="1" x14ac:dyDescent="0.25">
      <c r="A48" s="11" t="s">
        <v>37</v>
      </c>
      <c r="B48" s="141">
        <f t="shared" ref="B48:H48" si="7">B41+B46</f>
        <v>90278</v>
      </c>
      <c r="C48" s="141">
        <f t="shared" si="7"/>
        <v>96198</v>
      </c>
      <c r="D48" s="141">
        <f t="shared" si="7"/>
        <v>100229</v>
      </c>
      <c r="E48" s="141">
        <f t="shared" si="7"/>
        <v>103294</v>
      </c>
      <c r="F48" s="141">
        <f t="shared" si="7"/>
        <v>105257</v>
      </c>
      <c r="G48" s="141">
        <f t="shared" si="7"/>
        <v>96072</v>
      </c>
      <c r="H48" s="141">
        <f t="shared" si="7"/>
        <v>102167</v>
      </c>
    </row>
    <row r="49" spans="1:10" s="67" customFormat="1" x14ac:dyDescent="0.25">
      <c r="A49" s="156"/>
      <c r="B49" s="141"/>
      <c r="C49" s="141"/>
      <c r="D49" s="141"/>
      <c r="E49" s="141"/>
      <c r="F49" s="141"/>
      <c r="G49" s="141"/>
      <c r="H49" s="141"/>
    </row>
    <row r="50" spans="1:10" x14ac:dyDescent="0.25">
      <c r="A50" s="139" t="s">
        <v>125</v>
      </c>
      <c r="B50" s="147">
        <v>0</v>
      </c>
      <c r="C50" s="147">
        <v>0</v>
      </c>
      <c r="D50" s="147">
        <v>0</v>
      </c>
      <c r="E50" s="147">
        <v>0</v>
      </c>
      <c r="F50" s="161">
        <v>0</v>
      </c>
      <c r="G50" s="161">
        <v>0</v>
      </c>
      <c r="H50" s="54">
        <v>0</v>
      </c>
    </row>
    <row r="51" spans="1:10" x14ac:dyDescent="0.25">
      <c r="A51" s="13"/>
    </row>
    <row r="52" spans="1:10" ht="15.75" thickBot="1" x14ac:dyDescent="0.3">
      <c r="A52" s="15" t="s">
        <v>29</v>
      </c>
      <c r="B52" s="75"/>
      <c r="C52" s="75"/>
      <c r="D52" s="75"/>
      <c r="E52" s="75"/>
      <c r="F52" s="75"/>
      <c r="G52" s="75"/>
      <c r="H52" s="75"/>
      <c r="I52" s="75"/>
    </row>
    <row r="53" spans="1:10" ht="45" x14ac:dyDescent="0.25">
      <c r="A53" s="139" t="s">
        <v>126</v>
      </c>
      <c r="B53" s="147">
        <v>45418</v>
      </c>
      <c r="C53" s="147">
        <v>48129</v>
      </c>
      <c r="D53" s="147">
        <v>50110</v>
      </c>
      <c r="E53" s="147">
        <v>51594</v>
      </c>
      <c r="F53" s="135">
        <v>52666</v>
      </c>
      <c r="G53" s="135">
        <v>53262</v>
      </c>
      <c r="H53" s="53">
        <v>53565</v>
      </c>
    </row>
    <row r="54" spans="1:10" ht="15.75" x14ac:dyDescent="0.25">
      <c r="A54" s="139" t="s">
        <v>75</v>
      </c>
      <c r="B54" s="146">
        <v>92532</v>
      </c>
      <c r="C54" s="146">
        <v>104857</v>
      </c>
      <c r="D54" s="146">
        <v>117640</v>
      </c>
      <c r="E54" s="146">
        <v>130042</v>
      </c>
      <c r="F54" s="136">
        <v>137793</v>
      </c>
      <c r="G54" s="136">
        <v>146124</v>
      </c>
      <c r="H54" s="54">
        <v>148070</v>
      </c>
    </row>
    <row r="55" spans="1:10" ht="30" x14ac:dyDescent="0.25">
      <c r="A55" s="139" t="s">
        <v>127</v>
      </c>
      <c r="B55" s="147">
        <v>-96161</v>
      </c>
      <c r="C55" s="147">
        <v>-110963</v>
      </c>
      <c r="D55" s="147">
        <v>-123131</v>
      </c>
      <c r="E55" s="147">
        <v>-137242</v>
      </c>
      <c r="F55" s="136">
        <v>-150715</v>
      </c>
      <c r="G55" s="136">
        <v>-155518</v>
      </c>
      <c r="H55" s="54">
        <v>-157298</v>
      </c>
    </row>
    <row r="56" spans="1:10" ht="15.75" x14ac:dyDescent="0.25">
      <c r="A56" s="139" t="s">
        <v>128</v>
      </c>
      <c r="B56" s="147">
        <v>-18743</v>
      </c>
      <c r="C56" s="147">
        <v>-21885</v>
      </c>
      <c r="D56" s="147">
        <v>-25759</v>
      </c>
      <c r="E56" s="146">
        <v>-21602</v>
      </c>
      <c r="F56" s="136">
        <v>-27875</v>
      </c>
      <c r="G56" s="136">
        <v>-29607</v>
      </c>
      <c r="H56" s="54">
        <v>-28604</v>
      </c>
    </row>
    <row r="57" spans="1:10" ht="15.75" x14ac:dyDescent="0.25">
      <c r="A57" s="139" t="s">
        <v>129</v>
      </c>
      <c r="B57" s="147">
        <v>23046</v>
      </c>
      <c r="C57" s="147">
        <v>20138</v>
      </c>
      <c r="D57" s="147">
        <v>18860</v>
      </c>
      <c r="E57" s="146">
        <v>22792</v>
      </c>
      <c r="F57" s="136">
        <v>11868</v>
      </c>
      <c r="G57" s="136">
        <f>G54+G53+G56+G55</f>
        <v>14261</v>
      </c>
      <c r="H57" s="54">
        <v>15733</v>
      </c>
    </row>
    <row r="58" spans="1:10" ht="15.75" x14ac:dyDescent="0.25">
      <c r="A58" s="139" t="s">
        <v>130</v>
      </c>
      <c r="B58" s="147">
        <v>126</v>
      </c>
      <c r="C58" s="147">
        <v>97</v>
      </c>
      <c r="D58" s="147">
        <v>124</v>
      </c>
      <c r="E58" s="146">
        <v>137</v>
      </c>
      <c r="F58" s="136">
        <v>146</v>
      </c>
      <c r="G58" s="136">
        <v>162</v>
      </c>
      <c r="H58" s="54">
        <v>156</v>
      </c>
    </row>
    <row r="59" spans="1:10" s="16" customFormat="1" x14ac:dyDescent="0.25">
      <c r="A59" s="55" t="s">
        <v>62</v>
      </c>
      <c r="B59" s="146">
        <v>23172</v>
      </c>
      <c r="C59" s="146">
        <v>20235</v>
      </c>
      <c r="D59" s="146">
        <v>18984</v>
      </c>
      <c r="E59" s="137">
        <v>22929</v>
      </c>
      <c r="F59" s="137">
        <v>12015</v>
      </c>
      <c r="G59" s="137">
        <v>14423</v>
      </c>
      <c r="H59" s="56">
        <v>15889</v>
      </c>
    </row>
    <row r="60" spans="1:10" s="67" customFormat="1" x14ac:dyDescent="0.25">
      <c r="A60" s="20" t="s">
        <v>38</v>
      </c>
      <c r="B60" s="142">
        <f t="shared" ref="B60:F60" si="8">B53+B54+B55+B56+B58</f>
        <v>23172</v>
      </c>
      <c r="C60" s="142">
        <f t="shared" si="8"/>
        <v>20235</v>
      </c>
      <c r="D60" s="142">
        <f t="shared" si="8"/>
        <v>18984</v>
      </c>
      <c r="E60" s="142">
        <f t="shared" si="8"/>
        <v>22929</v>
      </c>
      <c r="F60" s="142">
        <f t="shared" si="8"/>
        <v>12015</v>
      </c>
      <c r="G60" s="142">
        <f>G53+G54+G55+G56+G58</f>
        <v>14423</v>
      </c>
      <c r="H60" s="142">
        <f>H53+H54+H55+H56+H58</f>
        <v>15889</v>
      </c>
    </row>
    <row r="61" spans="1:10" s="74" customFormat="1" ht="15.75" thickBot="1" x14ac:dyDescent="0.3">
      <c r="A61" s="30" t="s">
        <v>35</v>
      </c>
      <c r="B61" s="32" t="b">
        <f t="shared" ref="B61:F61" si="9">EXACT(B59,B60)</f>
        <v>1</v>
      </c>
      <c r="C61" s="32" t="b">
        <f t="shared" si="9"/>
        <v>1</v>
      </c>
      <c r="D61" s="32" t="b">
        <f t="shared" si="9"/>
        <v>1</v>
      </c>
      <c r="E61" s="32" t="b">
        <f t="shared" si="9"/>
        <v>1</v>
      </c>
      <c r="F61" s="32" t="b">
        <f t="shared" si="9"/>
        <v>1</v>
      </c>
      <c r="G61" s="32" t="b">
        <f>EXACT(G59,G60)</f>
        <v>1</v>
      </c>
      <c r="H61" s="32" t="b">
        <f>EXACT(H59,H60)</f>
        <v>1</v>
      </c>
      <c r="I61" s="14"/>
    </row>
    <row r="62" spans="1:10" x14ac:dyDescent="0.25">
      <c r="A62" s="21"/>
    </row>
    <row r="63" spans="1:10" s="16" customFormat="1" x14ac:dyDescent="0.25">
      <c r="A63" s="18" t="s">
        <v>27</v>
      </c>
      <c r="B63" s="143">
        <f t="shared" ref="B63:F63" si="10">B60+B48</f>
        <v>113450</v>
      </c>
      <c r="C63" s="143">
        <f t="shared" si="10"/>
        <v>116433</v>
      </c>
      <c r="D63" s="143">
        <f t="shared" si="10"/>
        <v>119213</v>
      </c>
      <c r="E63" s="143">
        <f t="shared" si="10"/>
        <v>126223</v>
      </c>
      <c r="F63" s="143">
        <f t="shared" si="10"/>
        <v>117272</v>
      </c>
      <c r="G63" s="143">
        <f>G60+G48</f>
        <v>110495</v>
      </c>
      <c r="H63" s="143">
        <f>H60+H48</f>
        <v>118056</v>
      </c>
    </row>
    <row r="64" spans="1:10" s="74" customFormat="1" x14ac:dyDescent="0.25">
      <c r="A64" s="33" t="s">
        <v>39</v>
      </c>
      <c r="B64" s="34" t="b">
        <f t="shared" ref="B64:H64" si="11">EXACT(B63,B29)</f>
        <v>1</v>
      </c>
      <c r="C64" s="34" t="b">
        <f t="shared" si="11"/>
        <v>1</v>
      </c>
      <c r="D64" s="34" t="b">
        <f t="shared" si="11"/>
        <v>1</v>
      </c>
      <c r="E64" s="34" t="b">
        <f t="shared" si="11"/>
        <v>1</v>
      </c>
      <c r="F64" s="34" t="b">
        <f t="shared" si="11"/>
        <v>1</v>
      </c>
      <c r="G64" s="34" t="b">
        <f t="shared" si="11"/>
        <v>1</v>
      </c>
      <c r="H64" s="34" t="b">
        <f t="shared" si="11"/>
        <v>1</v>
      </c>
      <c r="I64" s="34" t="s">
        <v>40</v>
      </c>
      <c r="J64" s="14"/>
    </row>
    <row r="65" spans="1:10" ht="15.75" thickBot="1" x14ac:dyDescent="0.3"/>
    <row r="66" spans="1:10" s="74" customFormat="1" x14ac:dyDescent="0.25">
      <c r="A66" s="22" t="s">
        <v>41</v>
      </c>
      <c r="B66" s="76"/>
      <c r="C66" s="76"/>
      <c r="D66" s="76"/>
      <c r="E66" s="76"/>
      <c r="F66" s="76"/>
      <c r="G66" s="76"/>
      <c r="H66" s="76"/>
      <c r="I66" s="77"/>
      <c r="J66" s="14"/>
    </row>
    <row r="67" spans="1:10" s="74" customFormat="1" x14ac:dyDescent="0.25">
      <c r="A67" s="78" t="s">
        <v>42</v>
      </c>
      <c r="B67" s="79">
        <f>B18</f>
        <v>46552</v>
      </c>
      <c r="C67" s="79">
        <f t="shared" ref="C67:H67" si="12">C18</f>
        <v>49327</v>
      </c>
      <c r="D67" s="79">
        <f t="shared" si="12"/>
        <v>48018</v>
      </c>
      <c r="E67" s="79">
        <f t="shared" si="12"/>
        <v>51350</v>
      </c>
      <c r="F67" s="79">
        <f t="shared" si="12"/>
        <v>78656</v>
      </c>
      <c r="G67" s="79">
        <f t="shared" si="12"/>
        <v>42504</v>
      </c>
      <c r="H67" s="79">
        <f t="shared" si="12"/>
        <v>43524</v>
      </c>
      <c r="I67" s="80"/>
      <c r="J67" s="14"/>
    </row>
    <row r="68" spans="1:10" s="74" customFormat="1" x14ac:dyDescent="0.25">
      <c r="A68" s="81" t="s">
        <v>43</v>
      </c>
      <c r="B68" s="82">
        <f>B41</f>
        <v>40562</v>
      </c>
      <c r="C68" s="82">
        <f t="shared" ref="C68:H68" si="13">C41</f>
        <v>42124</v>
      </c>
      <c r="D68" s="82">
        <f t="shared" si="13"/>
        <v>43625</v>
      </c>
      <c r="E68" s="82">
        <f t="shared" si="13"/>
        <v>40154</v>
      </c>
      <c r="F68" s="82">
        <f t="shared" si="13"/>
        <v>39581</v>
      </c>
      <c r="G68" s="82">
        <f t="shared" si="13"/>
        <v>34270</v>
      </c>
      <c r="H68" s="82">
        <f t="shared" si="13"/>
        <v>33584</v>
      </c>
      <c r="I68" s="83"/>
      <c r="J68" s="14"/>
    </row>
    <row r="69" spans="1:10" s="74" customFormat="1" x14ac:dyDescent="0.25">
      <c r="A69" s="84" t="s">
        <v>44</v>
      </c>
      <c r="B69" s="85">
        <f>B10+B11</f>
        <v>11651</v>
      </c>
      <c r="C69" s="85">
        <f t="shared" ref="C69:H69" si="14">C10+C11</f>
        <v>11922</v>
      </c>
      <c r="D69" s="85">
        <f t="shared" si="14"/>
        <v>11129</v>
      </c>
      <c r="E69" s="85">
        <f t="shared" si="14"/>
        <v>11066</v>
      </c>
      <c r="F69" s="85">
        <f t="shared" si="14"/>
        <v>8476</v>
      </c>
      <c r="G69" s="85">
        <f t="shared" si="14"/>
        <v>8194</v>
      </c>
      <c r="H69" s="85">
        <f t="shared" si="14"/>
        <v>10617</v>
      </c>
      <c r="I69" s="86"/>
      <c r="J69" s="14"/>
    </row>
    <row r="70" spans="1:10" s="74" customFormat="1" x14ac:dyDescent="0.25">
      <c r="A70" s="81" t="s">
        <v>45</v>
      </c>
      <c r="B70" s="87">
        <f>B67-B68-B69</f>
        <v>-5661</v>
      </c>
      <c r="C70" s="87">
        <f>C67-C68-C69</f>
        <v>-4719</v>
      </c>
      <c r="D70" s="87">
        <f>D67-D68-D69</f>
        <v>-6736</v>
      </c>
      <c r="E70" s="87">
        <f t="shared" ref="E70:H70" si="15">E67-E68-E69</f>
        <v>130</v>
      </c>
      <c r="F70" s="87">
        <f t="shared" si="15"/>
        <v>30599</v>
      </c>
      <c r="G70" s="87">
        <f t="shared" si="15"/>
        <v>40</v>
      </c>
      <c r="H70" s="87">
        <f t="shared" si="15"/>
        <v>-677</v>
      </c>
      <c r="I70" s="83"/>
      <c r="J70" s="14"/>
    </row>
    <row r="71" spans="1:10" s="74" customFormat="1" ht="15.75" thickBot="1" x14ac:dyDescent="0.3">
      <c r="A71" s="23" t="s">
        <v>46</v>
      </c>
      <c r="B71" s="24"/>
      <c r="C71" s="24">
        <f>C70-B70</f>
        <v>942</v>
      </c>
      <c r="D71" s="24">
        <f t="shared" ref="D71:H71" si="16">D70-C70</f>
        <v>-2017</v>
      </c>
      <c r="E71" s="24">
        <f t="shared" si="16"/>
        <v>6866</v>
      </c>
      <c r="F71" s="24">
        <f t="shared" si="16"/>
        <v>30469</v>
      </c>
      <c r="G71" s="24">
        <f t="shared" si="16"/>
        <v>-30559</v>
      </c>
      <c r="H71" s="24">
        <f t="shared" si="16"/>
        <v>-717</v>
      </c>
      <c r="I71" s="73"/>
      <c r="J71" s="14"/>
    </row>
    <row r="72" spans="1:10" s="74" customFormat="1" ht="15.75" thickBot="1" x14ac:dyDescent="0.3"/>
    <row r="73" spans="1:10" s="74" customFormat="1" x14ac:dyDescent="0.25">
      <c r="A73" s="22" t="s">
        <v>47</v>
      </c>
      <c r="B73" s="76"/>
      <c r="C73" s="76"/>
      <c r="D73" s="76"/>
      <c r="E73" s="76"/>
      <c r="F73" s="76"/>
      <c r="G73" s="76"/>
      <c r="H73" s="76"/>
      <c r="I73" s="77"/>
      <c r="J73" s="14"/>
    </row>
    <row r="74" spans="1:10" s="74" customFormat="1" x14ac:dyDescent="0.25">
      <c r="A74" s="78" t="s">
        <v>48</v>
      </c>
      <c r="B74" s="79">
        <f>B28</f>
        <v>66898</v>
      </c>
      <c r="C74" s="79">
        <f t="shared" ref="C74:H74" si="17">C28</f>
        <v>67106</v>
      </c>
      <c r="D74" s="79">
        <f t="shared" si="17"/>
        <v>71195</v>
      </c>
      <c r="E74" s="79">
        <f t="shared" si="17"/>
        <v>76523</v>
      </c>
      <c r="F74" s="79">
        <f t="shared" si="17"/>
        <v>69895</v>
      </c>
      <c r="G74" s="79">
        <f t="shared" si="17"/>
        <v>67991</v>
      </c>
      <c r="H74" s="79">
        <f t="shared" si="17"/>
        <v>74532</v>
      </c>
      <c r="I74" s="80"/>
      <c r="J74" s="14"/>
    </row>
    <row r="75" spans="1:10" s="74" customFormat="1" x14ac:dyDescent="0.25">
      <c r="A75" s="84" t="s">
        <v>49</v>
      </c>
      <c r="B75" s="88">
        <f>3657+1174</f>
        <v>4831</v>
      </c>
      <c r="C75" s="88">
        <f>3589+1226</f>
        <v>4815</v>
      </c>
      <c r="D75" s="88">
        <f>3392+1284</f>
        <v>4676</v>
      </c>
      <c r="E75" s="88">
        <f>4678</f>
        <v>4678</v>
      </c>
      <c r="F75" s="88">
        <f>4492</f>
        <v>4492</v>
      </c>
      <c r="G75" s="88">
        <f>2662+1193</f>
        <v>3855</v>
      </c>
      <c r="H75" s="88">
        <f>1382+745</f>
        <v>2127</v>
      </c>
      <c r="I75" s="86"/>
      <c r="J75" s="14"/>
    </row>
    <row r="76" spans="1:10" s="90" customFormat="1" ht="15.75" thickBot="1" x14ac:dyDescent="0.3">
      <c r="A76" s="23" t="s">
        <v>50</v>
      </c>
      <c r="B76" s="25"/>
      <c r="C76" s="25">
        <f t="shared" ref="C76" si="18">C74-B74+C75</f>
        <v>5023</v>
      </c>
      <c r="D76" s="25">
        <f t="shared" ref="D76" si="19">D74-C74+D75</f>
        <v>8765</v>
      </c>
      <c r="E76" s="25">
        <f t="shared" ref="E76" si="20">E74-D74+E75</f>
        <v>10006</v>
      </c>
      <c r="F76" s="25">
        <f t="shared" ref="F76" si="21">F74-E74+F75</f>
        <v>-2136</v>
      </c>
      <c r="G76" s="25">
        <f>G74-F74+G75</f>
        <v>1951</v>
      </c>
      <c r="H76" s="25">
        <f t="shared" ref="H76" si="22">H74-G74+H75</f>
        <v>8668</v>
      </c>
      <c r="I76" s="89"/>
      <c r="J76" s="16"/>
    </row>
  </sheetData>
  <mergeCells count="1">
    <mergeCell ref="B6:G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workbookViewId="0">
      <selection activeCell="C26" sqref="C26"/>
    </sheetView>
  </sheetViews>
  <sheetFormatPr defaultColWidth="10.875" defaultRowHeight="15" x14ac:dyDescent="0.25"/>
  <cols>
    <col min="1" max="1" width="79" style="35" customWidth="1"/>
    <col min="2" max="4" width="12.375" style="35" customWidth="1"/>
    <col min="5" max="5" width="12.875" style="35" customWidth="1"/>
    <col min="6" max="6" width="12.125" style="35" customWidth="1"/>
    <col min="7" max="7" width="11.875" style="35" customWidth="1"/>
    <col min="8" max="8" width="15.125" style="35" customWidth="1"/>
    <col min="9" max="9" width="16.125" style="35" customWidth="1"/>
    <col min="10" max="10" width="52.125" style="35" customWidth="1"/>
    <col min="11" max="16384" width="10.875" style="35"/>
  </cols>
  <sheetData>
    <row r="1" spans="1:10" x14ac:dyDescent="0.25">
      <c r="A1" s="10" t="s">
        <v>110</v>
      </c>
    </row>
    <row r="2" spans="1:10" x14ac:dyDescent="0.25">
      <c r="A2" s="10" t="s">
        <v>111</v>
      </c>
    </row>
    <row r="3" spans="1:10" x14ac:dyDescent="0.25">
      <c r="A3" s="10" t="s">
        <v>21</v>
      </c>
    </row>
    <row r="4" spans="1:10" x14ac:dyDescent="0.25">
      <c r="A4" s="10" t="s">
        <v>1</v>
      </c>
    </row>
    <row r="6" spans="1:10" ht="15.75" thickBot="1" x14ac:dyDescent="0.3">
      <c r="A6" s="27"/>
    </row>
    <row r="7" spans="1:10" s="40" customFormat="1" ht="15.75" thickBot="1" x14ac:dyDescent="0.3">
      <c r="A7" s="50" t="s">
        <v>24</v>
      </c>
      <c r="B7" s="51" t="s">
        <v>113</v>
      </c>
      <c r="C7" s="51" t="s">
        <v>112</v>
      </c>
      <c r="D7" s="51" t="s">
        <v>80</v>
      </c>
      <c r="E7" s="51" t="s">
        <v>76</v>
      </c>
      <c r="F7" s="51" t="s">
        <v>71</v>
      </c>
      <c r="G7" s="51" t="s">
        <v>70</v>
      </c>
      <c r="H7" s="51" t="s">
        <v>81</v>
      </c>
      <c r="I7" s="52" t="s">
        <v>77</v>
      </c>
      <c r="J7" s="40" t="s">
        <v>30</v>
      </c>
    </row>
    <row r="8" spans="1:10" ht="15.75" x14ac:dyDescent="0.25">
      <c r="A8" s="35" t="s">
        <v>171</v>
      </c>
      <c r="B8" s="144"/>
      <c r="C8" s="144"/>
      <c r="D8" s="203"/>
      <c r="E8" s="177"/>
    </row>
    <row r="9" spans="1:10" ht="15.75" x14ac:dyDescent="0.25">
      <c r="A9" s="133" t="s">
        <v>150</v>
      </c>
      <c r="B9" s="197">
        <v>56868</v>
      </c>
      <c r="C9" s="193">
        <v>60721</v>
      </c>
      <c r="D9" s="206">
        <v>59453</v>
      </c>
      <c r="E9" s="180">
        <v>57655</v>
      </c>
      <c r="F9" s="173">
        <v>55673</v>
      </c>
      <c r="G9" s="168">
        <v>49911</v>
      </c>
      <c r="H9" s="35">
        <f>I9*2</f>
        <v>50818</v>
      </c>
      <c r="I9" s="188">
        <v>25409</v>
      </c>
    </row>
    <row r="10" spans="1:10" s="40" customFormat="1" ht="15.75" x14ac:dyDescent="0.25">
      <c r="A10" s="133" t="s">
        <v>78</v>
      </c>
      <c r="B10" s="196">
        <v>40736</v>
      </c>
      <c r="C10" s="192">
        <v>44063</v>
      </c>
      <c r="D10" s="205">
        <v>41381</v>
      </c>
      <c r="E10" s="178">
        <v>38666</v>
      </c>
      <c r="F10" s="172">
        <v>35063</v>
      </c>
      <c r="G10" s="166">
        <v>29967</v>
      </c>
      <c r="H10" s="35">
        <f t="shared" ref="H10:H40" si="0">I10*2</f>
        <v>25342</v>
      </c>
      <c r="I10" s="189">
        <v>12671</v>
      </c>
      <c r="J10" s="39"/>
    </row>
    <row r="11" spans="1:10" x14ac:dyDescent="0.25">
      <c r="A11" s="37" t="s">
        <v>151</v>
      </c>
      <c r="B11" s="196">
        <v>2267</v>
      </c>
      <c r="C11" s="192">
        <v>2132</v>
      </c>
      <c r="D11" s="205">
        <v>2040</v>
      </c>
      <c r="E11" s="178">
        <v>2047</v>
      </c>
      <c r="F11" s="172">
        <v>2057</v>
      </c>
      <c r="G11" s="166">
        <v>1864</v>
      </c>
      <c r="H11" s="35">
        <f t="shared" si="0"/>
        <v>1686</v>
      </c>
      <c r="I11" s="189">
        <v>843</v>
      </c>
    </row>
    <row r="12" spans="1:10" x14ac:dyDescent="0.25">
      <c r="A12" s="134" t="s">
        <v>152</v>
      </c>
      <c r="B12" s="196">
        <v>99870</v>
      </c>
      <c r="C12" s="192">
        <v>106916</v>
      </c>
      <c r="D12" s="205">
        <v>102874</v>
      </c>
      <c r="E12" s="178">
        <v>98367</v>
      </c>
      <c r="F12" s="172">
        <v>92793</v>
      </c>
      <c r="G12" s="166">
        <v>81741</v>
      </c>
      <c r="H12" s="35">
        <f t="shared" si="0"/>
        <v>77846</v>
      </c>
      <c r="I12" s="189">
        <v>38923</v>
      </c>
    </row>
    <row r="13" spans="1:10" x14ac:dyDescent="0.25">
      <c r="A13" s="134" t="s">
        <v>172</v>
      </c>
      <c r="B13" s="195"/>
      <c r="C13" s="190"/>
      <c r="D13" s="203"/>
      <c r="E13" s="177"/>
      <c r="F13" s="171"/>
      <c r="G13" s="172"/>
      <c r="I13" s="186"/>
    </row>
    <row r="14" spans="1:10" x14ac:dyDescent="0.25">
      <c r="A14" s="134" t="s">
        <v>150</v>
      </c>
      <c r="B14" s="196">
        <v>38383</v>
      </c>
      <c r="C14" s="192">
        <v>40740</v>
      </c>
      <c r="D14" s="205">
        <v>39166</v>
      </c>
      <c r="E14" s="178">
        <v>37564</v>
      </c>
      <c r="F14" s="172">
        <v>36034</v>
      </c>
      <c r="G14" s="166">
        <v>33126</v>
      </c>
      <c r="H14" s="35">
        <f t="shared" si="0"/>
        <v>34148</v>
      </c>
      <c r="I14" s="189">
        <v>17074</v>
      </c>
      <c r="J14" s="42"/>
    </row>
    <row r="15" spans="1:10" s="40" customFormat="1" x14ac:dyDescent="0.25">
      <c r="A15" s="134" t="s">
        <v>78</v>
      </c>
      <c r="B15" s="196">
        <v>14374</v>
      </c>
      <c r="C15" s="192">
        <v>14973</v>
      </c>
      <c r="D15" s="205">
        <v>12260</v>
      </c>
      <c r="E15" s="178">
        <v>11009</v>
      </c>
      <c r="F15" s="172">
        <v>9312</v>
      </c>
      <c r="G15" s="166">
        <v>6920</v>
      </c>
      <c r="H15" s="35">
        <f t="shared" si="0"/>
        <v>5920</v>
      </c>
      <c r="I15" s="189">
        <v>2960</v>
      </c>
      <c r="J15" s="43"/>
    </row>
    <row r="16" spans="1:10" s="40" customFormat="1" x14ac:dyDescent="0.25">
      <c r="A16" s="41" t="s">
        <v>151</v>
      </c>
      <c r="B16" s="196">
        <v>1100</v>
      </c>
      <c r="C16" s="192">
        <v>1065</v>
      </c>
      <c r="D16" s="205">
        <v>1087</v>
      </c>
      <c r="E16" s="178">
        <v>1110</v>
      </c>
      <c r="F16" s="172">
        <v>1040</v>
      </c>
      <c r="G16" s="166">
        <v>1011</v>
      </c>
      <c r="H16" s="35">
        <f t="shared" si="0"/>
        <v>1002</v>
      </c>
      <c r="I16" s="189">
        <v>501</v>
      </c>
      <c r="J16" s="46"/>
    </row>
    <row r="17" spans="1:10" customFormat="1" ht="15.75" x14ac:dyDescent="0.25">
      <c r="A17" s="26" t="s">
        <v>153</v>
      </c>
      <c r="B17" s="196">
        <v>53857</v>
      </c>
      <c r="C17" s="192">
        <v>56778</v>
      </c>
      <c r="D17" s="205">
        <v>52513</v>
      </c>
      <c r="E17" s="178">
        <v>49683</v>
      </c>
      <c r="F17" s="172">
        <v>46386</v>
      </c>
      <c r="G17" s="166">
        <v>41057</v>
      </c>
      <c r="H17" s="35">
        <f t="shared" si="0"/>
        <v>41070</v>
      </c>
      <c r="I17" s="189">
        <v>20535</v>
      </c>
    </row>
    <row r="18" spans="1:10" customFormat="1" ht="15.75" x14ac:dyDescent="0.25">
      <c r="A18" s="211" t="s">
        <v>177</v>
      </c>
      <c r="B18" s="207">
        <f>B9+B10+B11-B14-B15-B16</f>
        <v>46014</v>
      </c>
      <c r="C18" s="207">
        <f t="shared" ref="C18:I18" si="1">C9+C10+C11-C14-C15-C16</f>
        <v>50138</v>
      </c>
      <c r="D18" s="207">
        <f t="shared" si="1"/>
        <v>50361</v>
      </c>
      <c r="E18" s="207">
        <f t="shared" si="1"/>
        <v>48685</v>
      </c>
      <c r="F18" s="207">
        <f t="shared" si="1"/>
        <v>46407</v>
      </c>
      <c r="G18" s="207">
        <f t="shared" si="1"/>
        <v>40685</v>
      </c>
      <c r="H18" s="207">
        <f t="shared" si="1"/>
        <v>36776</v>
      </c>
      <c r="I18" s="207">
        <f t="shared" si="1"/>
        <v>18388</v>
      </c>
    </row>
    <row r="19" spans="1:10" customFormat="1" ht="15.75" x14ac:dyDescent="0.25">
      <c r="A19" s="44" t="s">
        <v>176</v>
      </c>
      <c r="B19" s="196">
        <v>46014</v>
      </c>
      <c r="C19" s="192">
        <v>50138</v>
      </c>
      <c r="D19" s="205">
        <v>50361</v>
      </c>
      <c r="E19" s="178">
        <v>48684</v>
      </c>
      <c r="F19" s="172">
        <v>46407</v>
      </c>
      <c r="G19" s="166">
        <v>40684</v>
      </c>
      <c r="H19" s="35">
        <f t="shared" si="0"/>
        <v>36776</v>
      </c>
      <c r="I19" s="189">
        <v>18388</v>
      </c>
    </row>
    <row r="20" spans="1:10" customFormat="1" ht="15.75" x14ac:dyDescent="0.25">
      <c r="A20" s="29" t="s">
        <v>173</v>
      </c>
      <c r="B20" s="195"/>
      <c r="C20" s="190"/>
      <c r="D20" s="203"/>
      <c r="E20" s="177"/>
      <c r="F20" s="172"/>
      <c r="G20" s="172"/>
      <c r="H20" s="35"/>
      <c r="I20" s="186"/>
    </row>
    <row r="21" spans="1:10" customFormat="1" ht="15.75" x14ac:dyDescent="0.25">
      <c r="A21" s="133" t="s">
        <v>154</v>
      </c>
      <c r="B21" s="196">
        <v>21837</v>
      </c>
      <c r="C21" s="192">
        <v>23594</v>
      </c>
      <c r="D21" s="205">
        <v>23463</v>
      </c>
      <c r="E21" s="178">
        <v>23451</v>
      </c>
      <c r="F21" s="172">
        <v>23180</v>
      </c>
      <c r="G21" s="166">
        <v>20430</v>
      </c>
      <c r="H21" s="35">
        <f t="shared" si="0"/>
        <v>22722</v>
      </c>
      <c r="I21" s="189">
        <v>11361</v>
      </c>
    </row>
    <row r="22" spans="1:10" customFormat="1" ht="15.75" x14ac:dyDescent="0.25">
      <c r="A22" s="133" t="s">
        <v>155</v>
      </c>
      <c r="B22" s="196">
        <v>6026</v>
      </c>
      <c r="C22" s="192">
        <v>6258</v>
      </c>
      <c r="D22" s="205">
        <v>5816</v>
      </c>
      <c r="E22" s="178">
        <v>5743</v>
      </c>
      <c r="F22" s="172">
        <v>5437</v>
      </c>
      <c r="G22" s="166">
        <v>5247</v>
      </c>
      <c r="H22" s="35">
        <f t="shared" si="0"/>
        <v>5846</v>
      </c>
      <c r="I22" s="189">
        <v>2923</v>
      </c>
    </row>
    <row r="23" spans="1:10" customFormat="1" ht="15.75" x14ac:dyDescent="0.25">
      <c r="A23" s="133" t="s">
        <v>156</v>
      </c>
      <c r="B23" s="196">
        <v>-1154</v>
      </c>
      <c r="C23" s="192">
        <v>-1108</v>
      </c>
      <c r="D23" s="205">
        <v>-1074</v>
      </c>
      <c r="E23" s="178">
        <v>-822</v>
      </c>
      <c r="F23" s="172">
        <v>-742</v>
      </c>
      <c r="G23" s="166">
        <v>-682</v>
      </c>
      <c r="H23" s="35">
        <f t="shared" si="0"/>
        <v>-1164</v>
      </c>
      <c r="I23" s="189">
        <v>-582</v>
      </c>
    </row>
    <row r="24" spans="1:10" customFormat="1" ht="15.75" x14ac:dyDescent="0.25">
      <c r="A24" s="133" t="s">
        <v>157</v>
      </c>
      <c r="B24" s="195">
        <v>-787</v>
      </c>
      <c r="C24" s="190">
        <v>-20</v>
      </c>
      <c r="D24" s="203">
        <v>-843</v>
      </c>
      <c r="E24" s="178">
        <v>-333</v>
      </c>
      <c r="F24" s="172">
        <v>-1938</v>
      </c>
      <c r="G24" s="166">
        <v>-724</v>
      </c>
      <c r="H24" s="35">
        <f t="shared" si="0"/>
        <v>578</v>
      </c>
      <c r="I24" s="189">
        <v>289</v>
      </c>
    </row>
    <row r="25" spans="1:10" customFormat="1" ht="15.75" x14ac:dyDescent="0.25">
      <c r="A25" s="133" t="s">
        <v>158</v>
      </c>
      <c r="B25" s="195">
        <v>368</v>
      </c>
      <c r="C25" s="190">
        <v>411</v>
      </c>
      <c r="D25" s="203">
        <v>459</v>
      </c>
      <c r="E25" s="178">
        <v>402</v>
      </c>
      <c r="F25" s="172">
        <v>484</v>
      </c>
      <c r="G25" s="166">
        <v>468</v>
      </c>
      <c r="H25" s="35">
        <f t="shared" si="0"/>
        <v>630</v>
      </c>
      <c r="I25" s="189">
        <v>315</v>
      </c>
    </row>
    <row r="26" spans="1:10" customFormat="1" ht="15.75" x14ac:dyDescent="0.25">
      <c r="A26" s="133" t="s">
        <v>159</v>
      </c>
      <c r="B26" s="198">
        <v>26291</v>
      </c>
      <c r="C26" s="192">
        <v>29135</v>
      </c>
      <c r="D26" s="205">
        <v>27821</v>
      </c>
      <c r="E26" s="178">
        <v>28440</v>
      </c>
      <c r="F26" s="172">
        <v>26421</v>
      </c>
      <c r="G26" s="166">
        <v>24740</v>
      </c>
      <c r="H26" s="35">
        <f t="shared" si="0"/>
        <v>28612</v>
      </c>
      <c r="I26" s="189">
        <v>14306</v>
      </c>
    </row>
    <row r="27" spans="1:10" customFormat="1" ht="15.75" x14ac:dyDescent="0.25">
      <c r="A27" s="133" t="s">
        <v>178</v>
      </c>
      <c r="B27" s="199">
        <v>19723</v>
      </c>
      <c r="C27" s="192">
        <v>21003</v>
      </c>
      <c r="D27" s="205">
        <v>22540</v>
      </c>
      <c r="E27" s="178">
        <v>20244</v>
      </c>
      <c r="F27" s="172">
        <v>19986</v>
      </c>
      <c r="G27" s="166">
        <v>15945</v>
      </c>
      <c r="H27" s="35">
        <f t="shared" si="0"/>
        <v>8164</v>
      </c>
      <c r="I27" s="189">
        <v>4082</v>
      </c>
    </row>
    <row r="28" spans="1:10" customFormat="1" ht="15.75" x14ac:dyDescent="0.25">
      <c r="A28" s="133" t="s">
        <v>179</v>
      </c>
      <c r="B28" s="207">
        <f>B18-B21-B22-B23-B24-B25</f>
        <v>19724</v>
      </c>
      <c r="C28" s="207">
        <f t="shared" ref="C28:I28" si="2">C18-C21-C22-C23-C24-C25</f>
        <v>21003</v>
      </c>
      <c r="D28" s="207">
        <f t="shared" si="2"/>
        <v>22540</v>
      </c>
      <c r="E28" s="207">
        <f t="shared" si="2"/>
        <v>20244</v>
      </c>
      <c r="F28" s="207">
        <f t="shared" si="2"/>
        <v>19986</v>
      </c>
      <c r="G28" s="207">
        <f t="shared" si="2"/>
        <v>15946</v>
      </c>
      <c r="H28" s="207">
        <f t="shared" si="2"/>
        <v>8164</v>
      </c>
      <c r="I28" s="207">
        <f t="shared" si="2"/>
        <v>4082</v>
      </c>
    </row>
    <row r="29" spans="1:10" customFormat="1" ht="15.75" x14ac:dyDescent="0.25">
      <c r="A29" s="133" t="s">
        <v>79</v>
      </c>
      <c r="B29" s="200">
        <v>4890</v>
      </c>
      <c r="C29" s="192">
        <v>5148</v>
      </c>
      <c r="D29" s="205">
        <v>5541</v>
      </c>
      <c r="E29" s="178">
        <v>3363</v>
      </c>
      <c r="F29" s="172">
        <v>4234</v>
      </c>
      <c r="G29" s="166">
        <v>2581</v>
      </c>
      <c r="H29" s="35">
        <f t="shared" si="0"/>
        <v>-878</v>
      </c>
      <c r="I29" s="189">
        <v>-439</v>
      </c>
    </row>
    <row r="30" spans="1:10" ht="15.75" x14ac:dyDescent="0.25">
      <c r="A30" s="133" t="s">
        <v>170</v>
      </c>
      <c r="B30" s="201">
        <v>14833</v>
      </c>
      <c r="C30" s="193">
        <v>15855</v>
      </c>
      <c r="D30" s="205">
        <v>16999</v>
      </c>
      <c r="E30" s="178">
        <v>16881</v>
      </c>
      <c r="F30" s="172">
        <v>15751</v>
      </c>
      <c r="G30" s="166">
        <v>13364</v>
      </c>
      <c r="H30" s="35">
        <f t="shared" si="0"/>
        <v>9042</v>
      </c>
      <c r="I30" s="189">
        <v>4521</v>
      </c>
    </row>
    <row r="31" spans="1:10" ht="15.75" x14ac:dyDescent="0.25">
      <c r="A31" s="133" t="s">
        <v>160</v>
      </c>
      <c r="B31" s="47">
        <v>0</v>
      </c>
      <c r="C31" s="190">
        <v>0</v>
      </c>
      <c r="D31" s="203">
        <v>-395</v>
      </c>
      <c r="E31" s="178">
        <v>-398</v>
      </c>
      <c r="F31" s="172">
        <v>-3729</v>
      </c>
      <c r="G31" s="166">
        <v>-174</v>
      </c>
      <c r="H31" s="35">
        <f t="shared" si="0"/>
        <v>-6</v>
      </c>
      <c r="I31" s="189">
        <v>-3</v>
      </c>
    </row>
    <row r="32" spans="1:10" ht="15.75" x14ac:dyDescent="0.25">
      <c r="A32" s="133" t="s">
        <v>161</v>
      </c>
      <c r="B32" s="202">
        <v>14833</v>
      </c>
      <c r="C32" s="191">
        <v>15855</v>
      </c>
      <c r="D32" s="206">
        <v>16604</v>
      </c>
      <c r="E32" s="180">
        <v>16483</v>
      </c>
      <c r="F32" s="173">
        <v>12022</v>
      </c>
      <c r="G32" s="168">
        <v>13190</v>
      </c>
      <c r="H32" s="35">
        <f t="shared" si="0"/>
        <v>9036</v>
      </c>
      <c r="I32" s="188">
        <v>4518</v>
      </c>
      <c r="J32" s="82"/>
    </row>
    <row r="33" spans="1:9" ht="15.75" x14ac:dyDescent="0.25">
      <c r="A33" s="28" t="s">
        <v>162</v>
      </c>
      <c r="B33" s="148"/>
      <c r="C33" s="191"/>
      <c r="D33" s="203"/>
      <c r="E33" s="177"/>
      <c r="F33" s="171"/>
      <c r="G33" s="168"/>
      <c r="I33" s="186"/>
    </row>
    <row r="34" spans="1:9" s="49" customFormat="1" ht="15.75" x14ac:dyDescent="0.25">
      <c r="A34" s="28" t="s">
        <v>163</v>
      </c>
      <c r="B34" s="148" t="s">
        <v>174</v>
      </c>
      <c r="C34" s="190" t="s">
        <v>174</v>
      </c>
      <c r="D34" s="204">
        <v>14.71</v>
      </c>
      <c r="E34" s="179">
        <v>15.3</v>
      </c>
      <c r="F34" s="174">
        <v>15.59</v>
      </c>
      <c r="G34" s="167">
        <v>13.6</v>
      </c>
      <c r="H34" s="35">
        <f t="shared" si="0"/>
        <v>9.3800000000000008</v>
      </c>
      <c r="I34" s="184">
        <v>4.6900000000000004</v>
      </c>
    </row>
    <row r="35" spans="1:9" x14ac:dyDescent="0.25">
      <c r="A35" s="29" t="s">
        <v>164</v>
      </c>
      <c r="B35" s="35" t="s">
        <v>174</v>
      </c>
      <c r="C35" s="192" t="s">
        <v>174</v>
      </c>
      <c r="D35" s="204">
        <v>-0.34</v>
      </c>
      <c r="E35" s="182">
        <v>-0.36</v>
      </c>
      <c r="F35" s="175">
        <v>-3.69</v>
      </c>
      <c r="G35" s="170">
        <v>-0.18</v>
      </c>
      <c r="H35" s="35">
        <f t="shared" si="0"/>
        <v>0</v>
      </c>
      <c r="I35" s="189">
        <v>0</v>
      </c>
    </row>
    <row r="36" spans="1:9" x14ac:dyDescent="0.25">
      <c r="A36" s="28" t="s">
        <v>165</v>
      </c>
      <c r="B36" s="35">
        <v>11.52</v>
      </c>
      <c r="C36" s="187">
        <v>13.06</v>
      </c>
      <c r="D36" s="204">
        <v>14.37</v>
      </c>
      <c r="E36" s="182">
        <v>14.94</v>
      </c>
      <c r="F36" s="176">
        <v>11.9</v>
      </c>
      <c r="G36" s="170">
        <v>13.42</v>
      </c>
      <c r="H36" s="35">
        <f t="shared" si="0"/>
        <v>9.3800000000000008</v>
      </c>
      <c r="I36" s="185">
        <v>4.6900000000000004</v>
      </c>
    </row>
    <row r="37" spans="1:9" x14ac:dyDescent="0.25">
      <c r="A37" s="48" t="s">
        <v>166</v>
      </c>
      <c r="D37" s="203"/>
      <c r="E37" s="177"/>
      <c r="F37" s="171"/>
      <c r="G37" s="165"/>
      <c r="I37" s="186"/>
    </row>
    <row r="38" spans="1:9" x14ac:dyDescent="0.25">
      <c r="A38" s="35" t="s">
        <v>163</v>
      </c>
      <c r="B38" s="35" t="s">
        <v>174</v>
      </c>
      <c r="C38" s="35" t="s">
        <v>174</v>
      </c>
      <c r="D38" s="204">
        <v>14.88</v>
      </c>
      <c r="E38" s="182">
        <v>15.42</v>
      </c>
      <c r="F38" s="175">
        <v>15.68</v>
      </c>
      <c r="G38" s="170">
        <v>13.66</v>
      </c>
      <c r="H38" s="35">
        <f t="shared" si="0"/>
        <v>9.42</v>
      </c>
      <c r="I38" s="185">
        <v>4.71</v>
      </c>
    </row>
    <row r="39" spans="1:9" x14ac:dyDescent="0.25">
      <c r="A39" s="35" t="s">
        <v>164</v>
      </c>
      <c r="B39" s="35" t="s">
        <v>174</v>
      </c>
      <c r="C39" s="35" t="s">
        <v>174</v>
      </c>
      <c r="D39" s="204">
        <v>-0.35</v>
      </c>
      <c r="E39" s="182">
        <v>-0.36</v>
      </c>
      <c r="F39" s="175">
        <v>-3.71</v>
      </c>
      <c r="G39" s="170">
        <v>-0.18</v>
      </c>
      <c r="H39" s="35">
        <f t="shared" si="0"/>
        <v>0</v>
      </c>
      <c r="I39" s="189">
        <v>0</v>
      </c>
    </row>
    <row r="40" spans="1:9" x14ac:dyDescent="0.25">
      <c r="A40" s="35" t="s">
        <v>165</v>
      </c>
      <c r="B40" s="35">
        <v>11.69</v>
      </c>
      <c r="C40" s="183">
        <v>13.25</v>
      </c>
      <c r="D40" s="204">
        <v>14.53</v>
      </c>
      <c r="E40" s="181">
        <v>15.06</v>
      </c>
      <c r="F40" s="174">
        <v>11.97</v>
      </c>
      <c r="G40" s="169">
        <v>13.48</v>
      </c>
      <c r="H40" s="35">
        <f t="shared" si="0"/>
        <v>9.42</v>
      </c>
      <c r="I40" s="184">
        <v>4.71</v>
      </c>
    </row>
    <row r="41" spans="1:9" x14ac:dyDescent="0.25">
      <c r="A41" s="35" t="s">
        <v>167</v>
      </c>
      <c r="D41" s="203"/>
      <c r="E41" s="177"/>
      <c r="F41" s="171"/>
      <c r="G41" s="165"/>
      <c r="I41" s="186"/>
    </row>
    <row r="42" spans="1:9" x14ac:dyDescent="0.25">
      <c r="A42" s="35" t="s">
        <v>168</v>
      </c>
      <c r="B42" s="194">
        <v>1287355388</v>
      </c>
      <c r="C42" s="192">
        <v>1213767985</v>
      </c>
      <c r="D42" s="205">
        <v>1155449317</v>
      </c>
      <c r="E42" s="178">
        <v>1103042156</v>
      </c>
      <c r="F42" s="172">
        <v>1010000480</v>
      </c>
      <c r="G42" s="166">
        <v>982700267</v>
      </c>
      <c r="H42" s="82">
        <f>I42</f>
        <v>962400000</v>
      </c>
      <c r="I42" s="82">
        <v>962400000</v>
      </c>
    </row>
    <row r="43" spans="1:9" x14ac:dyDescent="0.25">
      <c r="A43" s="35" t="s">
        <v>169</v>
      </c>
      <c r="B43" s="194">
        <v>1268789202</v>
      </c>
      <c r="C43" s="192">
        <v>1196951006</v>
      </c>
      <c r="D43" s="207">
        <v>1142508521</v>
      </c>
      <c r="E43" s="178">
        <v>1094486604</v>
      </c>
      <c r="F43" s="172">
        <v>1004272584</v>
      </c>
      <c r="G43" s="166">
        <v>978744523</v>
      </c>
      <c r="H43" s="82">
        <f>I43</f>
        <v>959500000</v>
      </c>
      <c r="I43" s="82">
        <v>959500000</v>
      </c>
    </row>
    <row r="46" spans="1:9" x14ac:dyDescent="0.25">
      <c r="B46" s="82">
        <f>B12-B17</f>
        <v>46013</v>
      </c>
      <c r="C46" s="82">
        <f t="shared" ref="C46:H46" si="3">C12-C17</f>
        <v>50138</v>
      </c>
      <c r="D46" s="82">
        <f t="shared" si="3"/>
        <v>50361</v>
      </c>
      <c r="E46" s="82">
        <f t="shared" si="3"/>
        <v>48684</v>
      </c>
      <c r="F46" s="82">
        <f t="shared" si="3"/>
        <v>46407</v>
      </c>
      <c r="G46" s="82">
        <f t="shared" si="3"/>
        <v>40684</v>
      </c>
      <c r="H46" s="82">
        <f t="shared" si="3"/>
        <v>36776</v>
      </c>
    </row>
    <row r="47" spans="1:9" x14ac:dyDescent="0.25">
      <c r="B47" s="82">
        <f>B19-B21-B22-B23-B24-B25</f>
        <v>19724</v>
      </c>
      <c r="C47" s="82">
        <f t="shared" ref="C47:H47" si="4">C19-C21-C22-C23-C24-C25</f>
        <v>21003</v>
      </c>
      <c r="D47" s="82">
        <f t="shared" si="4"/>
        <v>22540</v>
      </c>
      <c r="E47" s="82">
        <f t="shared" si="4"/>
        <v>20243</v>
      </c>
      <c r="F47" s="82">
        <f t="shared" si="4"/>
        <v>19986</v>
      </c>
      <c r="G47" s="82">
        <f t="shared" si="4"/>
        <v>15945</v>
      </c>
      <c r="H47" s="82">
        <f t="shared" si="4"/>
        <v>8164</v>
      </c>
    </row>
    <row r="48" spans="1:9" x14ac:dyDescent="0.25">
      <c r="B48" s="82">
        <f>B27-B29</f>
        <v>14833</v>
      </c>
      <c r="C48" s="82">
        <f t="shared" ref="C48:H48" si="5">C27-C29</f>
        <v>15855</v>
      </c>
      <c r="D48" s="82">
        <f t="shared" si="5"/>
        <v>16999</v>
      </c>
      <c r="E48" s="82">
        <f t="shared" si="5"/>
        <v>16881</v>
      </c>
      <c r="F48" s="82">
        <f t="shared" si="5"/>
        <v>15752</v>
      </c>
      <c r="G48" s="82">
        <f t="shared" si="5"/>
        <v>13364</v>
      </c>
      <c r="H48" s="82">
        <f t="shared" si="5"/>
        <v>9042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5"/>
  <sheetViews>
    <sheetView zoomScale="85" zoomScaleNormal="85" zoomScalePageLayoutView="85" workbookViewId="0">
      <selection activeCell="F34" sqref="F34"/>
    </sheetView>
  </sheetViews>
  <sheetFormatPr defaultColWidth="11.125" defaultRowHeight="15.75" x14ac:dyDescent="0.25"/>
  <cols>
    <col min="1" max="1" width="55.5" customWidth="1"/>
    <col min="2" max="2" width="13.375" customWidth="1"/>
    <col min="3" max="3" width="13.625" customWidth="1"/>
    <col min="4" max="4" width="14.5" customWidth="1"/>
    <col min="5" max="5" width="13.625" customWidth="1"/>
    <col min="6" max="6" width="15.625" customWidth="1"/>
    <col min="7" max="7" width="16.875" customWidth="1"/>
    <col min="8" max="8" width="14.125" customWidth="1"/>
    <col min="9" max="9" width="15.625" customWidth="1"/>
    <col min="10" max="10" width="16.625" customWidth="1"/>
  </cols>
  <sheetData>
    <row r="1" spans="1:14" x14ac:dyDescent="0.25">
      <c r="A1" s="10" t="s">
        <v>110</v>
      </c>
    </row>
    <row r="2" spans="1:14" x14ac:dyDescent="0.25">
      <c r="A2" s="10" t="s">
        <v>111</v>
      </c>
    </row>
    <row r="3" spans="1:14" x14ac:dyDescent="0.25">
      <c r="A3" s="10" t="s">
        <v>19</v>
      </c>
    </row>
    <row r="4" spans="1:14" x14ac:dyDescent="0.25">
      <c r="A4" s="10" t="s">
        <v>1</v>
      </c>
    </row>
    <row r="5" spans="1:14" ht="16.5" thickBot="1" x14ac:dyDescent="0.3"/>
    <row r="6" spans="1:14" s="63" customFormat="1" ht="16.5" thickBot="1" x14ac:dyDescent="0.3">
      <c r="A6" s="50" t="s">
        <v>24</v>
      </c>
      <c r="B6" s="51" t="str">
        <f t="shared" ref="B6:H6" si="0">B55</f>
        <v>Dec. 31, 2010</v>
      </c>
      <c r="C6" s="51" t="str">
        <f t="shared" si="0"/>
        <v>Dec. 31, 2011</v>
      </c>
      <c r="D6" s="51" t="str">
        <f t="shared" si="0"/>
        <v>Dec. 31, 2012</v>
      </c>
      <c r="E6" s="51" t="str">
        <f t="shared" si="0"/>
        <v>Dec. 31, 2013</v>
      </c>
      <c r="F6" s="51" t="str">
        <f t="shared" si="0"/>
        <v>Dec. 31, 2014</v>
      </c>
      <c r="G6" s="51" t="str">
        <f t="shared" si="0"/>
        <v>Dec. 31, 2015</v>
      </c>
      <c r="H6" s="51" t="str">
        <f t="shared" si="0"/>
        <v>E. Dec 31, 2016</v>
      </c>
      <c r="I6" s="103" t="s">
        <v>64</v>
      </c>
      <c r="J6" s="104" t="s">
        <v>65</v>
      </c>
    </row>
    <row r="7" spans="1:14" x14ac:dyDescent="0.25">
      <c r="A7" s="95"/>
      <c r="B7" s="96"/>
      <c r="C7" s="96"/>
      <c r="D7" s="96"/>
      <c r="E7" s="96"/>
      <c r="F7" s="96"/>
      <c r="G7" s="96"/>
      <c r="H7" s="96"/>
      <c r="I7" s="110"/>
      <c r="J7" s="105"/>
    </row>
    <row r="8" spans="1:14" x14ac:dyDescent="0.25">
      <c r="A8" s="95" t="s">
        <v>175</v>
      </c>
      <c r="B8" s="96">
        <f t="shared" ref="B8:H8" si="1">B60</f>
        <v>99870</v>
      </c>
      <c r="C8" s="96">
        <f t="shared" si="1"/>
        <v>106916</v>
      </c>
      <c r="D8" s="96">
        <f t="shared" si="1"/>
        <v>102874</v>
      </c>
      <c r="E8" s="96">
        <f t="shared" si="1"/>
        <v>98367</v>
      </c>
      <c r="F8" s="96">
        <f t="shared" si="1"/>
        <v>92793</v>
      </c>
      <c r="G8" s="96">
        <f t="shared" si="1"/>
        <v>81741</v>
      </c>
      <c r="H8" s="96">
        <f t="shared" si="1"/>
        <v>77846</v>
      </c>
      <c r="I8" s="110"/>
      <c r="J8" s="105"/>
    </row>
    <row r="9" spans="1:14" x14ac:dyDescent="0.25">
      <c r="A9" s="95" t="s">
        <v>53</v>
      </c>
      <c r="B9" s="96"/>
      <c r="C9" s="96">
        <f t="shared" ref="C9:H9" si="2">C8-B8</f>
        <v>7046</v>
      </c>
      <c r="D9" s="96">
        <f t="shared" si="2"/>
        <v>-4042</v>
      </c>
      <c r="E9" s="96">
        <f t="shared" si="2"/>
        <v>-4507</v>
      </c>
      <c r="F9" s="96">
        <f t="shared" si="2"/>
        <v>-5574</v>
      </c>
      <c r="G9" s="96">
        <f t="shared" si="2"/>
        <v>-11052</v>
      </c>
      <c r="H9" s="96">
        <f t="shared" si="2"/>
        <v>-3895</v>
      </c>
      <c r="I9" s="110"/>
      <c r="J9" s="105"/>
    </row>
    <row r="10" spans="1:14" x14ac:dyDescent="0.25">
      <c r="A10" s="95" t="s">
        <v>54</v>
      </c>
      <c r="B10" s="97"/>
      <c r="C10" s="97">
        <f t="shared" ref="C10:H10" si="3">C9/B8</f>
        <v>7.0551717232402125E-2</v>
      </c>
      <c r="D10" s="97">
        <f t="shared" si="3"/>
        <v>-3.7805379924426653E-2</v>
      </c>
      <c r="E10" s="97">
        <f t="shared" si="3"/>
        <v>-4.3810875439858468E-2</v>
      </c>
      <c r="F10" s="97">
        <f t="shared" si="3"/>
        <v>-5.6665345085242E-2</v>
      </c>
      <c r="G10" s="97">
        <f t="shared" si="3"/>
        <v>-0.11910381170993502</v>
      </c>
      <c r="H10" s="97">
        <f t="shared" si="3"/>
        <v>-4.7650505866089231E-2</v>
      </c>
      <c r="I10" s="111">
        <f>AVERAGE(C10:H10)</f>
        <v>-3.9080700132191545E-2</v>
      </c>
      <c r="J10" s="106">
        <f>_xlfn.STDEV.S(C10:H10)</f>
        <v>6.1367137186451218E-2</v>
      </c>
    </row>
    <row r="11" spans="1:14" x14ac:dyDescent="0.25">
      <c r="A11" s="95"/>
      <c r="B11" s="96"/>
      <c r="C11" s="96"/>
      <c r="D11" s="96"/>
      <c r="E11" s="96"/>
      <c r="F11" s="96"/>
      <c r="G11" s="96"/>
      <c r="H11" s="96"/>
      <c r="I11" s="110"/>
      <c r="J11" s="105"/>
    </row>
    <row r="12" spans="1:14" x14ac:dyDescent="0.25">
      <c r="A12" s="95" t="s">
        <v>55</v>
      </c>
      <c r="B12" s="96"/>
      <c r="C12" s="96"/>
      <c r="D12" s="96"/>
      <c r="E12" s="96"/>
      <c r="F12" s="96"/>
      <c r="G12" s="96"/>
      <c r="H12" s="96"/>
      <c r="I12" s="110"/>
      <c r="J12" s="105"/>
    </row>
    <row r="13" spans="1:14" x14ac:dyDescent="0.25">
      <c r="A13" s="96" t="s">
        <v>191</v>
      </c>
      <c r="B13" s="98">
        <f>(B62-B47)/B8</f>
        <v>0.33595674376689699</v>
      </c>
      <c r="C13" s="98">
        <f t="shared" ref="C13:H13" si="4">(C62-C47)/C8</f>
        <v>0.33601144823973961</v>
      </c>
      <c r="D13" s="98">
        <f t="shared" si="4"/>
        <v>0.33526449831833116</v>
      </c>
      <c r="E13" s="98">
        <f t="shared" si="4"/>
        <v>0.33431943639635242</v>
      </c>
      <c r="F13" s="98">
        <f t="shared" si="4"/>
        <v>0.33991788173676896</v>
      </c>
      <c r="G13" s="98">
        <f t="shared" si="4"/>
        <v>0.35809446911586595</v>
      </c>
      <c r="H13" s="98">
        <f t="shared" si="4"/>
        <v>0.4113377694422321</v>
      </c>
      <c r="I13" s="116">
        <f t="shared" ref="I13:I15" si="5">AVERAGE(B13:G13)</f>
        <v>0.33992741292899248</v>
      </c>
      <c r="J13" s="107">
        <f t="shared" ref="J13:J15" si="6">_xlfn.STDEV.S(B13:G13)</f>
        <v>9.1031333928477051E-3</v>
      </c>
    </row>
    <row r="14" spans="1:14" x14ac:dyDescent="0.25">
      <c r="A14" s="96" t="str">
        <f t="shared" ref="A14:A15" si="7">A63</f>
        <v>Sales and marketing</v>
      </c>
      <c r="B14" s="98">
        <f t="shared" ref="B14:H14" si="8">B63/B8</f>
        <v>0.14392710523680785</v>
      </c>
      <c r="C14" s="98">
        <f t="shared" si="8"/>
        <v>0.1400445209323207</v>
      </c>
      <c r="D14" s="98">
        <f t="shared" si="8"/>
        <v>0.11917491300036938</v>
      </c>
      <c r="E14" s="98">
        <f t="shared" si="8"/>
        <v>0.11191761464718859</v>
      </c>
      <c r="F14" s="98">
        <f t="shared" si="8"/>
        <v>0.1003523972713459</v>
      </c>
      <c r="G14" s="98">
        <f t="shared" si="8"/>
        <v>8.4657638149765721E-2</v>
      </c>
      <c r="H14" s="98">
        <f t="shared" si="8"/>
        <v>7.6047581121701818E-2</v>
      </c>
      <c r="I14" s="116">
        <f t="shared" si="5"/>
        <v>0.11667903153963301</v>
      </c>
      <c r="J14" s="107">
        <f t="shared" si="6"/>
        <v>2.2843960913183331E-2</v>
      </c>
    </row>
    <row r="15" spans="1:14" x14ac:dyDescent="0.25">
      <c r="A15" s="96" t="str">
        <f t="shared" si="7"/>
        <v>Financing</v>
      </c>
      <c r="B15" s="210">
        <f t="shared" ref="B15:H15" si="9">B64/B8</f>
        <v>1.1014318614198458E-2</v>
      </c>
      <c r="C15" s="210">
        <f t="shared" si="9"/>
        <v>9.9610909499045983E-3</v>
      </c>
      <c r="D15" s="210">
        <f t="shared" si="9"/>
        <v>1.0566323852479732E-2</v>
      </c>
      <c r="E15" s="210">
        <f t="shared" si="9"/>
        <v>1.1284272164445393E-2</v>
      </c>
      <c r="F15" s="210">
        <f t="shared" si="9"/>
        <v>1.1207741963294646E-2</v>
      </c>
      <c r="G15" s="210">
        <f t="shared" si="9"/>
        <v>1.2368334128527912E-2</v>
      </c>
      <c r="H15" s="210">
        <f t="shared" si="9"/>
        <v>1.2871566939855613E-2</v>
      </c>
      <c r="I15" s="116">
        <f t="shared" si="5"/>
        <v>1.1067013612141789E-2</v>
      </c>
      <c r="J15" s="107">
        <f t="shared" si="6"/>
        <v>8.0460832295262737E-4</v>
      </c>
    </row>
    <row r="16" spans="1:14" x14ac:dyDescent="0.25">
      <c r="A16" s="114" t="s">
        <v>68</v>
      </c>
      <c r="B16" s="115">
        <f>B13+B14+B15</f>
        <v>0.49089816761790328</v>
      </c>
      <c r="C16" s="115">
        <f t="shared" ref="C16:H16" si="10">C13+C14+C15</f>
        <v>0.48601706012196488</v>
      </c>
      <c r="D16" s="115">
        <f t="shared" si="10"/>
        <v>0.46500573517118027</v>
      </c>
      <c r="E16" s="115">
        <f t="shared" si="10"/>
        <v>0.45752132320798639</v>
      </c>
      <c r="F16" s="115">
        <f t="shared" si="10"/>
        <v>0.45147802097140954</v>
      </c>
      <c r="G16" s="115">
        <f t="shared" si="10"/>
        <v>0.45512044139415958</v>
      </c>
      <c r="H16" s="115">
        <f t="shared" si="10"/>
        <v>0.50025691750378953</v>
      </c>
      <c r="I16" s="116">
        <f>AVERAGE(B16:G16)</f>
        <v>0.46767345808076727</v>
      </c>
      <c r="J16" s="107">
        <f>_xlfn.STDEV.S(B16:G16)</f>
        <v>1.6768588897250997E-2</v>
      </c>
      <c r="K16" s="149"/>
      <c r="L16" s="150"/>
      <c r="M16" s="150"/>
      <c r="N16" s="150"/>
    </row>
    <row r="17" spans="1:14" x14ac:dyDescent="0.25">
      <c r="A17" s="27" t="str">
        <f>A68</f>
        <v>S,G&amp;A</v>
      </c>
      <c r="B17" s="97">
        <f t="shared" ref="B17:H17" si="11">B68/B8</f>
        <v>0.21865425052568338</v>
      </c>
      <c r="C17" s="97">
        <f t="shared" si="11"/>
        <v>0.22067791537281603</v>
      </c>
      <c r="D17" s="97">
        <f t="shared" si="11"/>
        <v>0.22807512102183253</v>
      </c>
      <c r="E17" s="97">
        <f t="shared" si="11"/>
        <v>0.23840312299856659</v>
      </c>
      <c r="F17" s="97">
        <f t="shared" si="11"/>
        <v>0.24980332568189412</v>
      </c>
      <c r="G17" s="97">
        <f t="shared" si="11"/>
        <v>0.24993577274562337</v>
      </c>
      <c r="H17" s="97">
        <f t="shared" si="11"/>
        <v>0.29188397605528865</v>
      </c>
      <c r="I17" s="111">
        <f>AVERAGE(B17:H17)</f>
        <v>0.24249049777167211</v>
      </c>
      <c r="J17" s="107">
        <f>_xlfn.STDEV.S(B17:H17)</f>
        <v>2.5222643337190733E-2</v>
      </c>
      <c r="K17" s="149"/>
      <c r="L17" s="150"/>
      <c r="M17" s="150"/>
      <c r="N17" s="150"/>
    </row>
    <row r="18" spans="1:14" x14ac:dyDescent="0.25">
      <c r="A18" s="27" t="str">
        <f>A69</f>
        <v>Research, development and engineering</v>
      </c>
      <c r="B18" s="97">
        <f t="shared" ref="B18:H18" si="12">B69/B8</f>
        <v>6.0338439971963552E-2</v>
      </c>
      <c r="C18" s="97">
        <f t="shared" si="12"/>
        <v>5.8531931609861948E-2</v>
      </c>
      <c r="D18" s="97">
        <f t="shared" si="12"/>
        <v>5.6535178956782083E-2</v>
      </c>
      <c r="E18" s="97">
        <f t="shared" si="12"/>
        <v>5.8383400937306214E-2</v>
      </c>
      <c r="F18" s="97">
        <f t="shared" si="12"/>
        <v>5.8592781783108637E-2</v>
      </c>
      <c r="G18" s="97">
        <f t="shared" si="12"/>
        <v>6.4190553088413399E-2</v>
      </c>
      <c r="H18" s="97">
        <f t="shared" si="12"/>
        <v>7.5096986357680542E-2</v>
      </c>
      <c r="I18" s="111">
        <f>AVERAGE(B18:H18)</f>
        <v>6.1667038957873774E-2</v>
      </c>
      <c r="J18" s="107">
        <f>_xlfn.STDEV.S(B18:E18)</f>
        <v>1.5539050659156538E-3</v>
      </c>
    </row>
    <row r="19" spans="1:14" x14ac:dyDescent="0.25">
      <c r="A19" s="27" t="str">
        <f t="shared" ref="A19:A20" si="13">A70</f>
        <v>Intellectual property and customn development income</v>
      </c>
      <c r="B19" s="97">
        <f t="shared" ref="B19:H19" si="14">B70/B8</f>
        <v>-1.1555021527986382E-2</v>
      </c>
      <c r="C19" s="97">
        <f t="shared" si="14"/>
        <v>-1.0363275842717647E-2</v>
      </c>
      <c r="D19" s="97">
        <f t="shared" si="14"/>
        <v>-1.0439955673931217E-2</v>
      </c>
      <c r="E19" s="97">
        <f t="shared" si="14"/>
        <v>-8.3564610082649676E-3</v>
      </c>
      <c r="F19" s="97">
        <f t="shared" si="14"/>
        <v>-7.9962928238121404E-3</v>
      </c>
      <c r="G19" s="97">
        <f t="shared" si="14"/>
        <v>-8.3434261875925172E-3</v>
      </c>
      <c r="H19" s="97">
        <f t="shared" si="14"/>
        <v>-1.4952598720550832E-2</v>
      </c>
      <c r="I19" s="111">
        <f t="shared" ref="I19:I20" si="15">AVERAGE(B19:H19)</f>
        <v>-1.0286718826407958E-2</v>
      </c>
      <c r="J19" s="107">
        <f t="shared" ref="J19:J20" si="16">_xlfn.STDEV.S(B19:E19)</f>
        <v>1.3313074599089593E-3</v>
      </c>
    </row>
    <row r="20" spans="1:14" x14ac:dyDescent="0.25">
      <c r="A20" s="27" t="str">
        <f t="shared" si="13"/>
        <v>Other (income) and expense</v>
      </c>
      <c r="B20" s="97">
        <f t="shared" ref="B20:H20" si="17">B71/B8</f>
        <v>-7.8802443176128976E-3</v>
      </c>
      <c r="C20" s="97">
        <f t="shared" si="17"/>
        <v>-1.8706274084327883E-4</v>
      </c>
      <c r="D20" s="97">
        <f t="shared" si="17"/>
        <v>-8.1944903474152845E-3</v>
      </c>
      <c r="E20" s="97">
        <f t="shared" si="17"/>
        <v>-3.3852816493336181E-3</v>
      </c>
      <c r="F20" s="97">
        <f t="shared" si="17"/>
        <v>-2.0885196081600981E-2</v>
      </c>
      <c r="G20" s="97">
        <f t="shared" si="17"/>
        <v>-8.8572442226055471E-3</v>
      </c>
      <c r="H20" s="97">
        <f t="shared" si="17"/>
        <v>7.4249158595175091E-3</v>
      </c>
      <c r="I20" s="111">
        <f t="shared" si="15"/>
        <v>-5.9949433571277275E-3</v>
      </c>
      <c r="J20" s="107">
        <f t="shared" si="16"/>
        <v>3.8401874096242509E-3</v>
      </c>
    </row>
    <row r="21" spans="1:14" x14ac:dyDescent="0.25">
      <c r="A21" s="27"/>
      <c r="B21" s="97"/>
      <c r="C21" s="97"/>
      <c r="D21" s="97"/>
      <c r="E21" s="97"/>
      <c r="F21" s="97"/>
      <c r="G21" s="97"/>
      <c r="H21" s="97"/>
      <c r="I21" s="111"/>
      <c r="J21" s="106"/>
    </row>
    <row r="22" spans="1:14" x14ac:dyDescent="0.25">
      <c r="A22" s="151" t="s">
        <v>56</v>
      </c>
      <c r="B22" s="97">
        <f>1-SUM(B16:B20)</f>
        <v>0.24954440773004916</v>
      </c>
      <c r="C22" s="97">
        <f t="shared" ref="C22:H22" si="18">1-SUM(C16:C20)</f>
        <v>0.24532343147891811</v>
      </c>
      <c r="D22" s="97">
        <f t="shared" si="18"/>
        <v>0.26901841087155154</v>
      </c>
      <c r="E22" s="97">
        <f t="shared" si="18"/>
        <v>0.2574338955137393</v>
      </c>
      <c r="F22" s="97">
        <f t="shared" si="18"/>
        <v>0.26900736046900076</v>
      </c>
      <c r="G22" s="97">
        <f t="shared" si="18"/>
        <v>0.24795390318200183</v>
      </c>
      <c r="H22" s="97">
        <f t="shared" si="18"/>
        <v>0.14028980294427462</v>
      </c>
      <c r="I22" s="111">
        <f>AVERAGE(B22:H22)</f>
        <v>0.23979588745564792</v>
      </c>
      <c r="J22" s="106">
        <f>_xlfn.STDEV.S(B22:H22)</f>
        <v>4.4929512988876465E-2</v>
      </c>
    </row>
    <row r="23" spans="1:14" s="96" customFormat="1" x14ac:dyDescent="0.25">
      <c r="A23" s="28" t="str">
        <f>A72</f>
        <v>Interest Expense</v>
      </c>
      <c r="B23" s="97">
        <f>B72/B8</f>
        <v>3.6847902272954839E-3</v>
      </c>
      <c r="C23" s="97">
        <f t="shared" ref="C23:H23" si="19">C72/C8</f>
        <v>3.8441393243293801E-3</v>
      </c>
      <c r="D23" s="97">
        <f t="shared" si="19"/>
        <v>4.4617687656745147E-3</v>
      </c>
      <c r="E23" s="97">
        <f t="shared" si="19"/>
        <v>4.0867364055018453E-3</v>
      </c>
      <c r="F23" s="97">
        <f t="shared" si="19"/>
        <v>5.2159106829178922E-3</v>
      </c>
      <c r="G23" s="97">
        <f t="shared" si="19"/>
        <v>5.7254009615737515E-3</v>
      </c>
      <c r="H23" s="97">
        <f t="shared" si="19"/>
        <v>8.0929013693702943E-3</v>
      </c>
      <c r="I23" s="111">
        <f t="shared" ref="I23:I24" si="20">AVERAGE(B23:H23)</f>
        <v>5.0159496766661654E-3</v>
      </c>
      <c r="J23" s="106">
        <f t="shared" ref="J23:J24" si="21">_xlfn.STDEV.S(B23:H23)</f>
        <v>1.5452408666515921E-3</v>
      </c>
    </row>
    <row r="24" spans="1:14" x14ac:dyDescent="0.25">
      <c r="A24" s="65" t="s">
        <v>57</v>
      </c>
      <c r="B24" s="98">
        <f>B75/(B22*B8)</f>
        <v>0.19621218200786444</v>
      </c>
      <c r="C24" s="98">
        <f t="shared" ref="C24:H24" si="22">C75/(C22*C8)</f>
        <v>0.19627130275649085</v>
      </c>
      <c r="D24" s="98">
        <f t="shared" si="22"/>
        <v>0.20021680216802173</v>
      </c>
      <c r="E24" s="98">
        <f t="shared" si="22"/>
        <v>0.1328041701220235</v>
      </c>
      <c r="F24" s="98">
        <f t="shared" si="22"/>
        <v>0.16961781908500931</v>
      </c>
      <c r="G24" s="98">
        <f t="shared" si="22"/>
        <v>0.12734359581606466</v>
      </c>
      <c r="H24" s="98">
        <f t="shared" si="22"/>
        <v>-8.0395568171412857E-2</v>
      </c>
      <c r="I24" s="111">
        <f t="shared" si="20"/>
        <v>0.13458147196915166</v>
      </c>
      <c r="J24" s="106">
        <f t="shared" si="21"/>
        <v>9.9507282206417039E-2</v>
      </c>
    </row>
    <row r="25" spans="1:14" x14ac:dyDescent="0.25">
      <c r="A25" s="95"/>
      <c r="B25" s="96"/>
      <c r="C25" s="96"/>
      <c r="D25" s="96"/>
      <c r="E25" s="96"/>
      <c r="F25" s="96"/>
      <c r="G25" s="96"/>
      <c r="H25" s="96"/>
      <c r="I25" s="110"/>
      <c r="J25" s="106"/>
    </row>
    <row r="26" spans="1:14" x14ac:dyDescent="0.25">
      <c r="A26" s="117" t="s">
        <v>58</v>
      </c>
      <c r="B26" s="118"/>
      <c r="C26" s="118"/>
      <c r="D26" s="118"/>
      <c r="E26" s="118"/>
      <c r="F26" s="118"/>
      <c r="G26" s="118"/>
      <c r="H26" s="118"/>
      <c r="I26" s="119"/>
      <c r="J26" s="108"/>
    </row>
    <row r="27" spans="1:14" x14ac:dyDescent="0.25">
      <c r="A27" s="99" t="s">
        <v>59</v>
      </c>
      <c r="B27" s="100"/>
      <c r="C27" s="100">
        <f>C43/C8</f>
        <v>8.8106550937184329E-3</v>
      </c>
      <c r="D27" s="100">
        <f t="shared" ref="D27:H27" si="23">D43/D8</f>
        <v>-1.960650893325816E-2</v>
      </c>
      <c r="E27" s="100">
        <f t="shared" si="23"/>
        <v>6.9799831244218083E-2</v>
      </c>
      <c r="F27" s="100">
        <f t="shared" si="23"/>
        <v>0.32835450949963896</v>
      </c>
      <c r="G27" s="100">
        <f t="shared" si="23"/>
        <v>-0.3738515555229322</v>
      </c>
      <c r="H27" s="100">
        <f t="shared" si="23"/>
        <v>-9.2104925108547637E-3</v>
      </c>
      <c r="I27" s="111">
        <f>AVERAGE(B27:H27)</f>
        <v>7.1607314508838771E-4</v>
      </c>
      <c r="J27" s="106">
        <f>_xlfn.STDEV.S(B27:H27)</f>
        <v>0.22494331968783338</v>
      </c>
    </row>
    <row r="28" spans="1:14" ht="16.5" thickBot="1" x14ac:dyDescent="0.3">
      <c r="A28" s="101" t="s">
        <v>60</v>
      </c>
      <c r="B28" s="102"/>
      <c r="C28" s="102">
        <f>C48/C8</f>
        <v>4.6980807362789478E-2</v>
      </c>
      <c r="D28" s="102">
        <f t="shared" ref="D28:H28" si="24">D48/D8</f>
        <v>8.5201314229056899E-2</v>
      </c>
      <c r="E28" s="102">
        <f t="shared" si="24"/>
        <v>0.10172110565535189</v>
      </c>
      <c r="F28" s="102">
        <f t="shared" si="24"/>
        <v>-2.3018977724612848E-2</v>
      </c>
      <c r="G28" s="102">
        <f t="shared" si="24"/>
        <v>2.3868071102629035E-2</v>
      </c>
      <c r="H28" s="102">
        <f t="shared" si="24"/>
        <v>0.11134804614238368</v>
      </c>
      <c r="I28" s="112">
        <f>AVERAGE(B28:H28)</f>
        <v>5.7683394461266357E-2</v>
      </c>
      <c r="J28" s="113">
        <f>_xlfn.STDEV.S(B28:H28)</f>
        <v>5.1666904487290014E-2</v>
      </c>
    </row>
    <row r="29" spans="1:14" ht="16.5" thickBot="1" x14ac:dyDescent="0.3">
      <c r="A29" s="101" t="s">
        <v>61</v>
      </c>
      <c r="B29" s="102">
        <f>B47/B8</f>
        <v>4.8372884750175225E-2</v>
      </c>
      <c r="C29" s="102">
        <f t="shared" ref="C29:H29" si="25">C47/C8</f>
        <v>4.5035354858019377E-2</v>
      </c>
      <c r="D29" s="102">
        <f t="shared" si="25"/>
        <v>4.5453661760989174E-2</v>
      </c>
      <c r="E29" s="102">
        <f t="shared" si="25"/>
        <v>4.7556599266014007E-2</v>
      </c>
      <c r="F29" s="102">
        <f t="shared" si="25"/>
        <v>4.84088239414611E-2</v>
      </c>
      <c r="G29" s="102">
        <f t="shared" si="25"/>
        <v>4.7161155356553013E-2</v>
      </c>
      <c r="H29" s="102">
        <f t="shared" si="25"/>
        <v>2.7323176528016854E-2</v>
      </c>
      <c r="I29" s="112">
        <f>AVERAGE(B29:H29)</f>
        <v>4.4187379494461242E-2</v>
      </c>
      <c r="J29" s="113">
        <f>_xlfn.STDEV.S(B29:E29)</f>
        <v>1.6145507840994795E-3</v>
      </c>
    </row>
    <row r="30" spans="1:14" s="63" customFormat="1" ht="16.5" thickBot="1" x14ac:dyDescent="0.3">
      <c r="A30" s="123"/>
      <c r="B30" s="109"/>
      <c r="C30" s="109"/>
      <c r="D30" s="109"/>
      <c r="E30" s="109"/>
      <c r="F30" s="109"/>
      <c r="G30" s="109"/>
      <c r="H30" s="109"/>
    </row>
    <row r="31" spans="1:14" s="63" customFormat="1" x14ac:dyDescent="0.25">
      <c r="A31" s="124"/>
      <c r="B31" s="127"/>
      <c r="C31" s="127"/>
      <c r="D31" s="127"/>
      <c r="E31" s="127"/>
      <c r="F31" s="127"/>
      <c r="G31" s="127"/>
      <c r="H31" s="128" t="s">
        <v>66</v>
      </c>
      <c r="I31" s="129" t="s">
        <v>67</v>
      </c>
      <c r="J31" s="130" t="s">
        <v>64</v>
      </c>
    </row>
    <row r="32" spans="1:14" x14ac:dyDescent="0.25">
      <c r="A32" s="126" t="s">
        <v>225</v>
      </c>
      <c r="B32" s="125">
        <f>B8/B117</f>
        <v>1.4928697419952763</v>
      </c>
      <c r="C32" s="125">
        <f t="shared" ref="C32:F32" si="26">C8/C117</f>
        <v>1.593240544809704</v>
      </c>
      <c r="D32" s="125">
        <f t="shared" si="26"/>
        <v>1.4449610225437179</v>
      </c>
      <c r="E32" s="125">
        <f t="shared" si="26"/>
        <v>1.2854566600891235</v>
      </c>
      <c r="F32" s="125">
        <f t="shared" si="26"/>
        <v>1.3276056942556693</v>
      </c>
      <c r="G32" s="125">
        <f>G8/G117</f>
        <v>1.202232648438764</v>
      </c>
      <c r="H32" s="131">
        <f>MIN(B32:G32)</f>
        <v>1.202232648438764</v>
      </c>
      <c r="I32" s="131">
        <f>MAX(B32:G32)</f>
        <v>1.593240544809704</v>
      </c>
      <c r="J32" s="132">
        <f>AVERAGE(B32:G32)</f>
        <v>1.3910610520220426</v>
      </c>
    </row>
    <row r="33" spans="1:10" x14ac:dyDescent="0.25">
      <c r="A33" s="126" t="s">
        <v>63</v>
      </c>
      <c r="B33" s="125">
        <f>B46/B47</f>
        <v>13.84765058993997</v>
      </c>
      <c r="C33" s="125">
        <f t="shared" ref="C33:F33" si="27">C46/C47</f>
        <v>13.93686396677051</v>
      </c>
      <c r="D33" s="125">
        <f t="shared" si="27"/>
        <v>15.225620188195039</v>
      </c>
      <c r="E33" s="125">
        <f t="shared" si="27"/>
        <v>16.358058999572467</v>
      </c>
      <c r="F33" s="125">
        <f t="shared" si="27"/>
        <v>15.559884238646482</v>
      </c>
      <c r="G33" s="125">
        <f>G46/G47</f>
        <v>17.63709468223087</v>
      </c>
      <c r="H33" s="131">
        <f>MIN(B33:G33)</f>
        <v>13.84765058993997</v>
      </c>
      <c r="I33" s="131">
        <f>MAX(B33:G33)</f>
        <v>17.63709468223087</v>
      </c>
      <c r="J33" s="132">
        <f>AVERAGE(B33:G33)</f>
        <v>15.427528777559223</v>
      </c>
    </row>
    <row r="34" spans="1:10" ht="16.5" thickBot="1" x14ac:dyDescent="0.3">
      <c r="A34" s="93" t="s">
        <v>228</v>
      </c>
      <c r="B34" s="313"/>
      <c r="C34" s="279">
        <f t="shared" ref="C34:E34" si="28">1-C16-C17-C18-C23-C24*C22-C29-C28-C27</f>
        <v>8.1952186763440502E-2</v>
      </c>
      <c r="D34" s="279">
        <f t="shared" si="28"/>
        <v>8.1011723078717721E-2</v>
      </c>
      <c r="E34" s="279">
        <f t="shared" si="28"/>
        <v>-1.1660414569926933E-2</v>
      </c>
      <c r="F34" s="279">
        <f>1-F16-F17-F18-F23-F24*F22-F29-F28-F27</f>
        <v>-0.16446283663638425</v>
      </c>
      <c r="G34" s="279">
        <f>1-G16-G17-G18-G23-G24*G22-G29-G28-G27</f>
        <v>0.49627481924615546</v>
      </c>
      <c r="H34" s="280">
        <f>MIN(C34:G34)</f>
        <v>-0.16446283663638425</v>
      </c>
      <c r="I34" s="280">
        <f>MAX(C34:G34)</f>
        <v>0.49627481924615546</v>
      </c>
      <c r="J34" s="281">
        <f>AVERAGE(C34:G34)</f>
        <v>9.6623095576400503E-2</v>
      </c>
    </row>
    <row r="36" spans="1:10" s="63" customFormat="1" x14ac:dyDescent="0.25">
      <c r="A36" s="94"/>
      <c r="B36" s="94"/>
      <c r="C36" s="94"/>
      <c r="D36" s="94"/>
      <c r="E36" s="94"/>
      <c r="F36" s="94"/>
    </row>
    <row r="37" spans="1:10" s="63" customFormat="1" ht="16.5" thickBot="1" x14ac:dyDescent="0.3">
      <c r="A37" s="64"/>
    </row>
    <row r="38" spans="1:10" s="63" customFormat="1" x14ac:dyDescent="0.25">
      <c r="A38" s="22" t="str">
        <f t="shared" ref="A38:A43" si="29">A155</f>
        <v>Working Capital Calculation</v>
      </c>
      <c r="B38" s="22"/>
      <c r="C38" s="22"/>
      <c r="D38" s="22"/>
      <c r="E38" s="22"/>
      <c r="F38" s="22"/>
      <c r="G38" s="22"/>
      <c r="H38" s="22"/>
      <c r="I38" s="209"/>
    </row>
    <row r="39" spans="1:10" s="63" customFormat="1" x14ac:dyDescent="0.25">
      <c r="A39" s="78" t="str">
        <f t="shared" si="29"/>
        <v>Current Assets</v>
      </c>
      <c r="B39" s="78">
        <f t="shared" ref="B39:H40" si="30">B156</f>
        <v>46552</v>
      </c>
      <c r="C39" s="78">
        <f t="shared" ref="C39:H39" si="31">C156</f>
        <v>49327</v>
      </c>
      <c r="D39" s="78">
        <f t="shared" si="31"/>
        <v>48018</v>
      </c>
      <c r="E39" s="78">
        <f t="shared" si="31"/>
        <v>51350</v>
      </c>
      <c r="F39" s="78">
        <f t="shared" si="31"/>
        <v>78656</v>
      </c>
      <c r="G39" s="78">
        <f t="shared" si="31"/>
        <v>42504</v>
      </c>
      <c r="H39" s="78">
        <f t="shared" si="31"/>
        <v>43524</v>
      </c>
      <c r="I39" s="81"/>
    </row>
    <row r="40" spans="1:10" s="63" customFormat="1" x14ac:dyDescent="0.25">
      <c r="A40" s="81" t="str">
        <f t="shared" si="29"/>
        <v>Current Liabilities</v>
      </c>
      <c r="B40" s="81">
        <f t="shared" si="30"/>
        <v>40562</v>
      </c>
      <c r="C40" s="81">
        <f t="shared" si="30"/>
        <v>42124</v>
      </c>
      <c r="D40" s="81">
        <f t="shared" si="30"/>
        <v>43625</v>
      </c>
      <c r="E40" s="81">
        <f t="shared" si="30"/>
        <v>40154</v>
      </c>
      <c r="F40" s="81">
        <f t="shared" si="30"/>
        <v>39581</v>
      </c>
      <c r="G40" s="81">
        <f t="shared" si="30"/>
        <v>34270</v>
      </c>
      <c r="H40" s="81">
        <f t="shared" si="30"/>
        <v>33584</v>
      </c>
    </row>
    <row r="41" spans="1:10" s="63" customFormat="1" x14ac:dyDescent="0.25">
      <c r="A41" s="84" t="str">
        <f t="shared" si="29"/>
        <v>Cash and cash equivalents</v>
      </c>
      <c r="B41" s="84">
        <f t="shared" ref="B41:H41" si="32">B158</f>
        <v>11651</v>
      </c>
      <c r="C41" s="84">
        <f t="shared" si="32"/>
        <v>11922</v>
      </c>
      <c r="D41" s="84">
        <f t="shared" si="32"/>
        <v>11129</v>
      </c>
      <c r="E41" s="84">
        <f t="shared" si="32"/>
        <v>11066</v>
      </c>
      <c r="F41" s="84">
        <f t="shared" si="32"/>
        <v>8476</v>
      </c>
      <c r="G41" s="84">
        <f t="shared" si="32"/>
        <v>8194</v>
      </c>
      <c r="H41" s="84">
        <f t="shared" si="32"/>
        <v>10617</v>
      </c>
    </row>
    <row r="42" spans="1:10" s="63" customFormat="1" x14ac:dyDescent="0.25">
      <c r="A42" s="208" t="str">
        <f t="shared" si="29"/>
        <v>Working Capital</v>
      </c>
      <c r="B42" s="208">
        <f t="shared" ref="B42:H42" si="33">B159</f>
        <v>-5661</v>
      </c>
      <c r="C42" s="208">
        <f t="shared" si="33"/>
        <v>-4719</v>
      </c>
      <c r="D42" s="208">
        <f t="shared" si="33"/>
        <v>-6736</v>
      </c>
      <c r="E42" s="208">
        <f t="shared" si="33"/>
        <v>130</v>
      </c>
      <c r="F42" s="208">
        <f t="shared" si="33"/>
        <v>30599</v>
      </c>
      <c r="G42" s="208">
        <f t="shared" si="33"/>
        <v>40</v>
      </c>
      <c r="H42" s="208">
        <f t="shared" si="33"/>
        <v>-677</v>
      </c>
    </row>
    <row r="43" spans="1:10" s="63" customFormat="1" ht="16.5" thickBot="1" x14ac:dyDescent="0.3">
      <c r="A43" s="23" t="str">
        <f t="shared" si="29"/>
        <v>Change in Working Capital</v>
      </c>
      <c r="B43" s="23"/>
      <c r="C43" s="23">
        <f t="shared" ref="C43:H43" si="34">C160</f>
        <v>942</v>
      </c>
      <c r="D43" s="23">
        <f t="shared" si="34"/>
        <v>-2017</v>
      </c>
      <c r="E43" s="23">
        <f t="shared" si="34"/>
        <v>6866</v>
      </c>
      <c r="F43" s="23">
        <f t="shared" si="34"/>
        <v>30469</v>
      </c>
      <c r="G43" s="23">
        <f t="shared" si="34"/>
        <v>-30559</v>
      </c>
      <c r="H43" s="23">
        <f t="shared" si="34"/>
        <v>-717</v>
      </c>
    </row>
    <row r="44" spans="1:10" s="63" customFormat="1" ht="16.5" thickBot="1" x14ac:dyDescent="0.3">
      <c r="A44" s="64"/>
    </row>
    <row r="45" spans="1:10" s="63" customFormat="1" x14ac:dyDescent="0.25">
      <c r="A45" s="22" t="s">
        <v>47</v>
      </c>
      <c r="B45" s="76"/>
      <c r="C45" s="76"/>
      <c r="D45" s="76"/>
      <c r="E45" s="76"/>
      <c r="F45" s="76"/>
      <c r="G45" s="76"/>
      <c r="H45" s="76"/>
    </row>
    <row r="46" spans="1:10" s="63" customFormat="1" x14ac:dyDescent="0.25">
      <c r="A46" s="78" t="str">
        <f>A163</f>
        <v>Long-Term Assets</v>
      </c>
      <c r="B46" s="78">
        <f t="shared" ref="B46:H46" si="35">B163</f>
        <v>66898</v>
      </c>
      <c r="C46" s="78">
        <f t="shared" si="35"/>
        <v>67106</v>
      </c>
      <c r="D46" s="78">
        <f t="shared" si="35"/>
        <v>71195</v>
      </c>
      <c r="E46" s="78">
        <f t="shared" si="35"/>
        <v>76523</v>
      </c>
      <c r="F46" s="78">
        <f t="shared" si="35"/>
        <v>69895</v>
      </c>
      <c r="G46" s="78">
        <f t="shared" si="35"/>
        <v>67991</v>
      </c>
      <c r="H46" s="78">
        <f t="shared" si="35"/>
        <v>74532</v>
      </c>
    </row>
    <row r="47" spans="1:10" s="63" customFormat="1" x14ac:dyDescent="0.25">
      <c r="A47" s="78" t="str">
        <f t="shared" ref="A47:H48" si="36">A164</f>
        <v>Depreciation and Amortization</v>
      </c>
      <c r="B47" s="78">
        <f t="shared" si="36"/>
        <v>4831</v>
      </c>
      <c r="C47" s="78">
        <f t="shared" si="36"/>
        <v>4815</v>
      </c>
      <c r="D47" s="78">
        <f t="shared" si="36"/>
        <v>4676</v>
      </c>
      <c r="E47" s="78">
        <f t="shared" si="36"/>
        <v>4678</v>
      </c>
      <c r="F47" s="78">
        <f t="shared" si="36"/>
        <v>4492</v>
      </c>
      <c r="G47" s="78">
        <f t="shared" si="36"/>
        <v>3855</v>
      </c>
      <c r="H47" s="78">
        <f t="shared" si="36"/>
        <v>2127</v>
      </c>
    </row>
    <row r="48" spans="1:10" x14ac:dyDescent="0.25">
      <c r="A48" s="78" t="str">
        <f t="shared" si="36"/>
        <v>CAPEX</v>
      </c>
      <c r="B48" s="78"/>
      <c r="C48" s="78">
        <f t="shared" si="36"/>
        <v>5023</v>
      </c>
      <c r="D48" s="78">
        <f t="shared" si="36"/>
        <v>8765</v>
      </c>
      <c r="E48" s="78">
        <f t="shared" si="36"/>
        <v>10006</v>
      </c>
      <c r="F48" s="78">
        <f t="shared" si="36"/>
        <v>-2136</v>
      </c>
      <c r="G48" s="78">
        <f t="shared" si="36"/>
        <v>1951</v>
      </c>
      <c r="H48" s="78">
        <f t="shared" si="36"/>
        <v>8668</v>
      </c>
    </row>
    <row r="49" spans="1:9" x14ac:dyDescent="0.25">
      <c r="A49" s="91"/>
      <c r="B49" s="91"/>
      <c r="C49" s="92"/>
      <c r="D49" s="92"/>
      <c r="E49" s="92"/>
      <c r="F49" s="92"/>
      <c r="G49" s="92"/>
    </row>
    <row r="50" spans="1:9" ht="15" customHeight="1" x14ac:dyDescent="0.25">
      <c r="A50" s="432" t="s">
        <v>21</v>
      </c>
      <c r="B50" s="432"/>
      <c r="C50" s="432"/>
      <c r="D50" s="432"/>
      <c r="E50" s="432"/>
      <c r="F50" s="432"/>
      <c r="G50" s="432"/>
      <c r="H50" s="432"/>
      <c r="I50" s="432"/>
    </row>
    <row r="51" spans="1:9" ht="15" customHeight="1" x14ac:dyDescent="0.25">
      <c r="A51" s="432"/>
      <c r="B51" s="432"/>
      <c r="C51" s="432"/>
      <c r="D51" s="432"/>
      <c r="E51" s="432"/>
      <c r="F51" s="432"/>
      <c r="G51" s="432"/>
      <c r="H51" s="432"/>
      <c r="I51" s="432"/>
    </row>
    <row r="52" spans="1:9" ht="15" customHeight="1" x14ac:dyDescent="0.25">
      <c r="A52" s="432"/>
      <c r="B52" s="432"/>
      <c r="C52" s="432"/>
      <c r="D52" s="432"/>
      <c r="E52" s="432"/>
      <c r="F52" s="432"/>
      <c r="G52" s="432"/>
      <c r="H52" s="432"/>
      <c r="I52" s="432"/>
    </row>
    <row r="53" spans="1:9" ht="15" customHeight="1" x14ac:dyDescent="0.25">
      <c r="A53" s="432"/>
      <c r="B53" s="432"/>
      <c r="C53" s="432"/>
      <c r="D53" s="432"/>
      <c r="E53" s="432"/>
      <c r="F53" s="432"/>
      <c r="G53" s="432"/>
      <c r="H53" s="432"/>
      <c r="I53" s="432"/>
    </row>
    <row r="55" spans="1:9" x14ac:dyDescent="0.25">
      <c r="A55" t="str">
        <f>'Income Statement'!A7</f>
        <v>Year Ended</v>
      </c>
      <c r="B55" t="str">
        <f>'Income Statement'!B7</f>
        <v>Dec. 31, 2010</v>
      </c>
      <c r="C55" t="str">
        <f>'Income Statement'!C7</f>
        <v>Dec. 31, 2011</v>
      </c>
      <c r="D55" t="str">
        <f>'Income Statement'!D7</f>
        <v>Dec. 31, 2012</v>
      </c>
      <c r="E55" t="str">
        <f>'Income Statement'!E7</f>
        <v>Dec. 31, 2013</v>
      </c>
      <c r="F55" t="str">
        <f>'Income Statement'!F7</f>
        <v>Dec. 31, 2014</v>
      </c>
      <c r="G55" t="str">
        <f>'Income Statement'!G7</f>
        <v>Dec. 31, 2015</v>
      </c>
      <c r="H55" t="str">
        <f>'Income Statement'!H7</f>
        <v>E. Dec 31, 2016</v>
      </c>
      <c r="I55" t="str">
        <f>'Income Statement'!I7</f>
        <v>Q2-June 30, 2016</v>
      </c>
    </row>
    <row r="56" spans="1:9" x14ac:dyDescent="0.25">
      <c r="A56" t="str">
        <f>'Income Statement'!A8</f>
        <v>Revenue</v>
      </c>
    </row>
    <row r="57" spans="1:9" x14ac:dyDescent="0.25">
      <c r="A57" t="str">
        <f>'Income Statement'!A9</f>
        <v>Services</v>
      </c>
      <c r="B57">
        <f>'Income Statement'!B9</f>
        <v>56868</v>
      </c>
      <c r="C57">
        <f>'Income Statement'!C9</f>
        <v>60721</v>
      </c>
      <c r="D57">
        <f>'Income Statement'!D9</f>
        <v>59453</v>
      </c>
      <c r="E57">
        <f>'Income Statement'!E9</f>
        <v>57655</v>
      </c>
      <c r="F57">
        <f>'Income Statement'!F9</f>
        <v>55673</v>
      </c>
      <c r="G57">
        <f>'Income Statement'!G9</f>
        <v>49911</v>
      </c>
      <c r="H57">
        <f>'Income Statement'!H9</f>
        <v>50818</v>
      </c>
      <c r="I57">
        <f>'Income Statement'!I9</f>
        <v>25409</v>
      </c>
    </row>
    <row r="58" spans="1:9" x14ac:dyDescent="0.25">
      <c r="A58" t="str">
        <f>'Income Statement'!A10</f>
        <v>Sales and marketing</v>
      </c>
      <c r="B58">
        <f>'Income Statement'!B10</f>
        <v>40736</v>
      </c>
      <c r="C58">
        <f>'Income Statement'!C10</f>
        <v>44063</v>
      </c>
      <c r="D58">
        <f>'Income Statement'!D10</f>
        <v>41381</v>
      </c>
      <c r="E58">
        <f>'Income Statement'!E10</f>
        <v>38666</v>
      </c>
      <c r="F58">
        <f>'Income Statement'!F10</f>
        <v>35063</v>
      </c>
      <c r="G58">
        <f>'Income Statement'!G10</f>
        <v>29967</v>
      </c>
      <c r="H58">
        <f>'Income Statement'!H10</f>
        <v>25342</v>
      </c>
      <c r="I58">
        <f>'Income Statement'!I10</f>
        <v>12671</v>
      </c>
    </row>
    <row r="59" spans="1:9" x14ac:dyDescent="0.25">
      <c r="A59" t="str">
        <f>'Income Statement'!A11</f>
        <v>Financing</v>
      </c>
      <c r="B59">
        <f>'Income Statement'!B11</f>
        <v>2267</v>
      </c>
      <c r="C59">
        <f>'Income Statement'!C11</f>
        <v>2132</v>
      </c>
      <c r="D59">
        <f>'Income Statement'!D11</f>
        <v>2040</v>
      </c>
      <c r="E59">
        <f>'Income Statement'!E11</f>
        <v>2047</v>
      </c>
      <c r="F59">
        <f>'Income Statement'!F11</f>
        <v>2057</v>
      </c>
      <c r="G59">
        <f>'Income Statement'!G11</f>
        <v>1864</v>
      </c>
      <c r="H59">
        <f>'Income Statement'!H11</f>
        <v>1686</v>
      </c>
      <c r="I59">
        <f>'Income Statement'!I11</f>
        <v>843</v>
      </c>
    </row>
    <row r="60" spans="1:9" x14ac:dyDescent="0.25">
      <c r="A60" t="str">
        <f>'Income Statement'!A12</f>
        <v>Total Revenue</v>
      </c>
      <c r="B60">
        <f>'Income Statement'!B12</f>
        <v>99870</v>
      </c>
      <c r="C60">
        <f>'Income Statement'!C12</f>
        <v>106916</v>
      </c>
      <c r="D60">
        <f>'Income Statement'!D12</f>
        <v>102874</v>
      </c>
      <c r="E60">
        <f>'Income Statement'!E12</f>
        <v>98367</v>
      </c>
      <c r="F60">
        <f>'Income Statement'!F12</f>
        <v>92793</v>
      </c>
      <c r="G60">
        <f>'Income Statement'!G12</f>
        <v>81741</v>
      </c>
      <c r="H60">
        <f>'Income Statement'!H12</f>
        <v>77846</v>
      </c>
      <c r="I60">
        <f>'Income Statement'!I12</f>
        <v>38923</v>
      </c>
    </row>
    <row r="61" spans="1:9" x14ac:dyDescent="0.25">
      <c r="A61" t="str">
        <f>'Income Statement'!A13</f>
        <v>Cost</v>
      </c>
    </row>
    <row r="62" spans="1:9" x14ac:dyDescent="0.25">
      <c r="A62" t="str">
        <f>'Income Statement'!A14</f>
        <v>Services</v>
      </c>
      <c r="B62">
        <f>'Income Statement'!B14</f>
        <v>38383</v>
      </c>
      <c r="C62">
        <f>'Income Statement'!C14</f>
        <v>40740</v>
      </c>
      <c r="D62">
        <f>'Income Statement'!D14</f>
        <v>39166</v>
      </c>
      <c r="E62">
        <f>'Income Statement'!E14</f>
        <v>37564</v>
      </c>
      <c r="F62">
        <f>'Income Statement'!F14</f>
        <v>36034</v>
      </c>
      <c r="G62">
        <f>'Income Statement'!G14</f>
        <v>33126</v>
      </c>
      <c r="H62">
        <f>'Income Statement'!H14</f>
        <v>34148</v>
      </c>
      <c r="I62">
        <f>'Income Statement'!I14</f>
        <v>17074</v>
      </c>
    </row>
    <row r="63" spans="1:9" x14ac:dyDescent="0.25">
      <c r="A63" t="str">
        <f>'Income Statement'!A15</f>
        <v>Sales and marketing</v>
      </c>
      <c r="B63">
        <f>'Income Statement'!B15</f>
        <v>14374</v>
      </c>
      <c r="C63">
        <f>'Income Statement'!C15</f>
        <v>14973</v>
      </c>
      <c r="D63">
        <f>'Income Statement'!D15</f>
        <v>12260</v>
      </c>
      <c r="E63">
        <f>'Income Statement'!E15</f>
        <v>11009</v>
      </c>
      <c r="F63">
        <f>'Income Statement'!F15</f>
        <v>9312</v>
      </c>
      <c r="G63">
        <f>'Income Statement'!G15</f>
        <v>6920</v>
      </c>
      <c r="H63">
        <f>'Income Statement'!H15</f>
        <v>5920</v>
      </c>
      <c r="I63">
        <f>'Income Statement'!I15</f>
        <v>2960</v>
      </c>
    </row>
    <row r="64" spans="1:9" x14ac:dyDescent="0.25">
      <c r="A64" t="str">
        <f>'Income Statement'!A16</f>
        <v>Financing</v>
      </c>
      <c r="B64">
        <f>'Income Statement'!B16</f>
        <v>1100</v>
      </c>
      <c r="C64">
        <f>'Income Statement'!C16</f>
        <v>1065</v>
      </c>
      <c r="D64">
        <f>'Income Statement'!D16</f>
        <v>1087</v>
      </c>
      <c r="E64">
        <f>'Income Statement'!E16</f>
        <v>1110</v>
      </c>
      <c r="F64">
        <f>'Income Statement'!F16</f>
        <v>1040</v>
      </c>
      <c r="G64">
        <f>'Income Statement'!G16</f>
        <v>1011</v>
      </c>
      <c r="H64">
        <f>'Income Statement'!H16</f>
        <v>1002</v>
      </c>
      <c r="I64">
        <f>'Income Statement'!I16</f>
        <v>501</v>
      </c>
    </row>
    <row r="65" spans="1:9" x14ac:dyDescent="0.25">
      <c r="A65" t="str">
        <f>'Income Statement'!A17</f>
        <v>Total Cost</v>
      </c>
      <c r="B65">
        <f>'Income Statement'!B17</f>
        <v>53857</v>
      </c>
      <c r="C65">
        <f>'Income Statement'!C17</f>
        <v>56778</v>
      </c>
      <c r="D65">
        <f>'Income Statement'!D17</f>
        <v>52513</v>
      </c>
      <c r="E65">
        <f>'Income Statement'!E17</f>
        <v>49683</v>
      </c>
      <c r="F65">
        <f>'Income Statement'!F17</f>
        <v>46386</v>
      </c>
      <c r="G65">
        <f>'Income Statement'!G17</f>
        <v>41057</v>
      </c>
      <c r="H65">
        <f>'Income Statement'!H17</f>
        <v>41070</v>
      </c>
      <c r="I65">
        <f>'Income Statement'!I17</f>
        <v>20535</v>
      </c>
    </row>
    <row r="66" spans="1:9" x14ac:dyDescent="0.25">
      <c r="A66" t="str">
        <f>'Income Statement'!A19</f>
        <v>Gross Profit (reported)</v>
      </c>
      <c r="B66">
        <f>'Income Statement'!B19</f>
        <v>46014</v>
      </c>
      <c r="C66">
        <f>'Income Statement'!C19</f>
        <v>50138</v>
      </c>
      <c r="D66">
        <f>'Income Statement'!D19</f>
        <v>50361</v>
      </c>
      <c r="E66">
        <f>'Income Statement'!E19</f>
        <v>48684</v>
      </c>
      <c r="F66">
        <f>'Income Statement'!F19</f>
        <v>46407</v>
      </c>
      <c r="G66">
        <f>'Income Statement'!G19</f>
        <v>40684</v>
      </c>
      <c r="H66">
        <f>'Income Statement'!H19</f>
        <v>36776</v>
      </c>
      <c r="I66">
        <f>'Income Statement'!I19</f>
        <v>18388</v>
      </c>
    </row>
    <row r="67" spans="1:9" x14ac:dyDescent="0.25">
      <c r="A67" t="str">
        <f>'Income Statement'!A20</f>
        <v>Expense and Other (income)</v>
      </c>
    </row>
    <row r="68" spans="1:9" x14ac:dyDescent="0.25">
      <c r="A68" t="str">
        <f>'Income Statement'!A21</f>
        <v>S,G&amp;A</v>
      </c>
      <c r="B68">
        <f>'Income Statement'!B21</f>
        <v>21837</v>
      </c>
      <c r="C68">
        <f>'Income Statement'!C21</f>
        <v>23594</v>
      </c>
      <c r="D68">
        <f>'Income Statement'!D21</f>
        <v>23463</v>
      </c>
      <c r="E68">
        <f>'Income Statement'!E21</f>
        <v>23451</v>
      </c>
      <c r="F68">
        <f>'Income Statement'!F21</f>
        <v>23180</v>
      </c>
      <c r="G68">
        <f>'Income Statement'!G21</f>
        <v>20430</v>
      </c>
      <c r="H68">
        <f>'Income Statement'!H21</f>
        <v>22722</v>
      </c>
      <c r="I68">
        <f>'Income Statement'!I21</f>
        <v>11361</v>
      </c>
    </row>
    <row r="69" spans="1:9" x14ac:dyDescent="0.25">
      <c r="A69" t="str">
        <f>'Income Statement'!A22</f>
        <v>Research, development and engineering</v>
      </c>
      <c r="B69">
        <f>'Income Statement'!B22</f>
        <v>6026</v>
      </c>
      <c r="C69">
        <f>'Income Statement'!C22</f>
        <v>6258</v>
      </c>
      <c r="D69">
        <f>'Income Statement'!D22</f>
        <v>5816</v>
      </c>
      <c r="E69">
        <f>'Income Statement'!E22</f>
        <v>5743</v>
      </c>
      <c r="F69">
        <f>'Income Statement'!F22</f>
        <v>5437</v>
      </c>
      <c r="G69">
        <f>'Income Statement'!G22</f>
        <v>5247</v>
      </c>
      <c r="H69">
        <f>'Income Statement'!H22</f>
        <v>5846</v>
      </c>
      <c r="I69">
        <f>'Income Statement'!I22</f>
        <v>2923</v>
      </c>
    </row>
    <row r="70" spans="1:9" x14ac:dyDescent="0.25">
      <c r="A70" t="str">
        <f>'Income Statement'!A23</f>
        <v>Intellectual property and customn development income</v>
      </c>
      <c r="B70">
        <f>'Income Statement'!B23</f>
        <v>-1154</v>
      </c>
      <c r="C70">
        <f>'Income Statement'!C23</f>
        <v>-1108</v>
      </c>
      <c r="D70">
        <f>'Income Statement'!D23</f>
        <v>-1074</v>
      </c>
      <c r="E70">
        <f>'Income Statement'!E23</f>
        <v>-822</v>
      </c>
      <c r="F70">
        <f>'Income Statement'!F23</f>
        <v>-742</v>
      </c>
      <c r="G70">
        <f>'Income Statement'!G23</f>
        <v>-682</v>
      </c>
      <c r="H70">
        <f>'Income Statement'!H23</f>
        <v>-1164</v>
      </c>
      <c r="I70">
        <f>'Income Statement'!I23</f>
        <v>-582</v>
      </c>
    </row>
    <row r="71" spans="1:9" x14ac:dyDescent="0.25">
      <c r="A71" t="str">
        <f>'Income Statement'!A24</f>
        <v>Other (income) and expense</v>
      </c>
      <c r="B71">
        <f>'Income Statement'!B24</f>
        <v>-787</v>
      </c>
      <c r="C71">
        <f>'Income Statement'!C24</f>
        <v>-20</v>
      </c>
      <c r="D71">
        <f>'Income Statement'!D24</f>
        <v>-843</v>
      </c>
      <c r="E71">
        <f>'Income Statement'!E24</f>
        <v>-333</v>
      </c>
      <c r="F71">
        <f>'Income Statement'!F24</f>
        <v>-1938</v>
      </c>
      <c r="G71">
        <f>'Income Statement'!G24</f>
        <v>-724</v>
      </c>
      <c r="H71">
        <f>'Income Statement'!H24</f>
        <v>578</v>
      </c>
      <c r="I71">
        <f>'Income Statement'!I24</f>
        <v>289</v>
      </c>
    </row>
    <row r="72" spans="1:9" x14ac:dyDescent="0.25">
      <c r="A72" t="str">
        <f>'Income Statement'!A25</f>
        <v>Interest Expense</v>
      </c>
      <c r="B72">
        <f>'Income Statement'!B25</f>
        <v>368</v>
      </c>
      <c r="C72">
        <f>'Income Statement'!C25</f>
        <v>411</v>
      </c>
      <c r="D72">
        <f>'Income Statement'!D25</f>
        <v>459</v>
      </c>
      <c r="E72">
        <f>'Income Statement'!E25</f>
        <v>402</v>
      </c>
      <c r="F72">
        <f>'Income Statement'!F25</f>
        <v>484</v>
      </c>
      <c r="G72">
        <f>'Income Statement'!G25</f>
        <v>468</v>
      </c>
      <c r="H72">
        <f>'Income Statement'!H25</f>
        <v>630</v>
      </c>
      <c r="I72">
        <f>'Income Statement'!I25</f>
        <v>315</v>
      </c>
    </row>
    <row r="73" spans="1:9" x14ac:dyDescent="0.25">
      <c r="A73" t="str">
        <f>'Income Statement'!A26</f>
        <v>Total Expense and other (income)</v>
      </c>
      <c r="B73">
        <f>'Income Statement'!B26</f>
        <v>26291</v>
      </c>
      <c r="C73">
        <f>'Income Statement'!C26</f>
        <v>29135</v>
      </c>
      <c r="D73">
        <f>'Income Statement'!D26</f>
        <v>27821</v>
      </c>
      <c r="E73">
        <f>'Income Statement'!E26</f>
        <v>28440</v>
      </c>
      <c r="F73">
        <f>'Income Statement'!F26</f>
        <v>26421</v>
      </c>
      <c r="G73">
        <f>'Income Statement'!G26</f>
        <v>24740</v>
      </c>
      <c r="H73">
        <f>'Income Statement'!H26</f>
        <v>28612</v>
      </c>
      <c r="I73">
        <f>'Income Statement'!I26</f>
        <v>14306</v>
      </c>
    </row>
    <row r="74" spans="1:9" x14ac:dyDescent="0.25">
      <c r="A74" t="str">
        <f>'Income Statement'!A27</f>
        <v>Income from continuing operations before income taxes (reported)</v>
      </c>
      <c r="B74">
        <f>'Income Statement'!B27</f>
        <v>19723</v>
      </c>
      <c r="C74">
        <f>'Income Statement'!C27</f>
        <v>21003</v>
      </c>
      <c r="D74">
        <f>'Income Statement'!D27</f>
        <v>22540</v>
      </c>
      <c r="E74">
        <f>'Income Statement'!E27</f>
        <v>20244</v>
      </c>
      <c r="F74">
        <f>'Income Statement'!F27</f>
        <v>19986</v>
      </c>
      <c r="G74">
        <f>'Income Statement'!G27</f>
        <v>15945</v>
      </c>
      <c r="H74">
        <f>'Income Statement'!H27</f>
        <v>8164</v>
      </c>
      <c r="I74">
        <f>'Income Statement'!I27</f>
        <v>4082</v>
      </c>
    </row>
    <row r="75" spans="1:9" x14ac:dyDescent="0.25">
      <c r="A75" t="str">
        <f>'Income Statement'!A29</f>
        <v>Provision for income taxes</v>
      </c>
      <c r="B75">
        <f>'Income Statement'!B29</f>
        <v>4890</v>
      </c>
      <c r="C75">
        <f>'Income Statement'!C29</f>
        <v>5148</v>
      </c>
      <c r="D75">
        <f>'Income Statement'!D29</f>
        <v>5541</v>
      </c>
      <c r="E75">
        <f>'Income Statement'!E29</f>
        <v>3363</v>
      </c>
      <c r="F75">
        <f>'Income Statement'!F29</f>
        <v>4234</v>
      </c>
      <c r="G75">
        <f>'Income Statement'!G29</f>
        <v>2581</v>
      </c>
      <c r="H75">
        <f>'Income Statement'!H29</f>
        <v>-878</v>
      </c>
      <c r="I75">
        <f>'Income Statement'!I29</f>
        <v>-439</v>
      </c>
    </row>
    <row r="76" spans="1:9" x14ac:dyDescent="0.25">
      <c r="A76" t="str">
        <f>'Income Statement'!A30</f>
        <v>Income from continuing operations</v>
      </c>
      <c r="B76">
        <f>'Income Statement'!B30</f>
        <v>14833</v>
      </c>
      <c r="C76">
        <f>'Income Statement'!C30</f>
        <v>15855</v>
      </c>
      <c r="D76">
        <f>'Income Statement'!D30</f>
        <v>16999</v>
      </c>
      <c r="E76">
        <f>'Income Statement'!E30</f>
        <v>16881</v>
      </c>
      <c r="F76">
        <f>'Income Statement'!F30</f>
        <v>15751</v>
      </c>
      <c r="G76">
        <f>'Income Statement'!G30</f>
        <v>13364</v>
      </c>
      <c r="H76">
        <f>'Income Statement'!H30</f>
        <v>9042</v>
      </c>
      <c r="I76">
        <f>'Income Statement'!I30</f>
        <v>4521</v>
      </c>
    </row>
    <row r="77" spans="1:9" x14ac:dyDescent="0.25">
      <c r="A77" t="str">
        <f>'Income Statement'!A31</f>
        <v>Loss from discontinued operations. Net of tax</v>
      </c>
      <c r="B77">
        <f>'Income Statement'!B31</f>
        <v>0</v>
      </c>
      <c r="C77">
        <f>'Income Statement'!C31</f>
        <v>0</v>
      </c>
      <c r="D77">
        <f>'Income Statement'!D31</f>
        <v>-395</v>
      </c>
      <c r="E77">
        <f>'Income Statement'!E31</f>
        <v>-398</v>
      </c>
      <c r="F77">
        <f>'Income Statement'!F31</f>
        <v>-3729</v>
      </c>
      <c r="G77">
        <f>'Income Statement'!G31</f>
        <v>-174</v>
      </c>
      <c r="H77">
        <f>'Income Statement'!H31</f>
        <v>-6</v>
      </c>
      <c r="I77">
        <f>'Income Statement'!I31</f>
        <v>-3</v>
      </c>
    </row>
    <row r="78" spans="1:9" x14ac:dyDescent="0.25">
      <c r="A78" t="str">
        <f>'Income Statement'!A32</f>
        <v>Net income</v>
      </c>
      <c r="B78">
        <f>'Income Statement'!B32</f>
        <v>14833</v>
      </c>
      <c r="C78">
        <f>'Income Statement'!C32</f>
        <v>15855</v>
      </c>
      <c r="D78">
        <f>'Income Statement'!D32</f>
        <v>16604</v>
      </c>
      <c r="E78">
        <f>'Income Statement'!E32</f>
        <v>16483</v>
      </c>
      <c r="F78">
        <f>'Income Statement'!F32</f>
        <v>12022</v>
      </c>
      <c r="G78">
        <f>'Income Statement'!G32</f>
        <v>13190</v>
      </c>
      <c r="H78">
        <f>'Income Statement'!H32</f>
        <v>9036</v>
      </c>
      <c r="I78">
        <f>'Income Statement'!I32</f>
        <v>4518</v>
      </c>
    </row>
    <row r="79" spans="1:9" x14ac:dyDescent="0.25">
      <c r="A79" t="str">
        <f>'Income Statement'!A33</f>
        <v>Assuming dilution</v>
      </c>
    </row>
    <row r="80" spans="1:9" x14ac:dyDescent="0.25">
      <c r="A80" t="str">
        <f>'Income Statement'!A34</f>
        <v>Continuing operations (in dollars per share)</v>
      </c>
      <c r="B80" t="str">
        <f>'Income Statement'!B34</f>
        <v>-</v>
      </c>
      <c r="C80" t="str">
        <f>'Income Statement'!C34</f>
        <v>-</v>
      </c>
      <c r="D80">
        <f>'Income Statement'!D34</f>
        <v>14.71</v>
      </c>
      <c r="E80">
        <f>'Income Statement'!E34</f>
        <v>15.3</v>
      </c>
      <c r="F80">
        <f>'Income Statement'!F34</f>
        <v>15.59</v>
      </c>
      <c r="G80">
        <f>'Income Statement'!G34</f>
        <v>13.6</v>
      </c>
      <c r="H80">
        <f>'Income Statement'!H34</f>
        <v>9.3800000000000008</v>
      </c>
      <c r="I80">
        <f>'Income Statement'!I34</f>
        <v>4.6900000000000004</v>
      </c>
    </row>
    <row r="81" spans="1:9" x14ac:dyDescent="0.25">
      <c r="A81" t="str">
        <f>'Income Statement'!A35</f>
        <v>Discontinued operations (in dollars per share)</v>
      </c>
      <c r="B81" t="str">
        <f>'Income Statement'!B35</f>
        <v>-</v>
      </c>
      <c r="C81" t="str">
        <f>'Income Statement'!C35</f>
        <v>-</v>
      </c>
      <c r="D81">
        <f>'Income Statement'!D35</f>
        <v>-0.34</v>
      </c>
      <c r="E81">
        <f>'Income Statement'!E35</f>
        <v>-0.36</v>
      </c>
      <c r="F81">
        <f>'Income Statement'!F35</f>
        <v>-3.69</v>
      </c>
      <c r="G81">
        <f>'Income Statement'!G35</f>
        <v>-0.18</v>
      </c>
      <c r="H81">
        <f>'Income Statement'!H35</f>
        <v>0</v>
      </c>
      <c r="I81">
        <f>'Income Statement'!I35</f>
        <v>0</v>
      </c>
    </row>
    <row r="82" spans="1:9" x14ac:dyDescent="0.25">
      <c r="A82" t="str">
        <f>'Income Statement'!A36</f>
        <v>Total (in dollars per share)</v>
      </c>
      <c r="B82">
        <f>'Income Statement'!B36</f>
        <v>11.52</v>
      </c>
      <c r="C82">
        <f>'Income Statement'!C36</f>
        <v>13.06</v>
      </c>
      <c r="D82">
        <f>'Income Statement'!D36</f>
        <v>14.37</v>
      </c>
      <c r="E82">
        <f>'Income Statement'!E36</f>
        <v>14.94</v>
      </c>
      <c r="F82">
        <f>'Income Statement'!F36</f>
        <v>11.9</v>
      </c>
      <c r="G82">
        <f>'Income Statement'!G36</f>
        <v>13.42</v>
      </c>
      <c r="H82">
        <f>'Income Statement'!H36</f>
        <v>9.3800000000000008</v>
      </c>
      <c r="I82">
        <f>'Income Statement'!I36</f>
        <v>4.6900000000000004</v>
      </c>
    </row>
    <row r="83" spans="1:9" x14ac:dyDescent="0.25">
      <c r="A83" t="str">
        <f>'Income Statement'!A37</f>
        <v>Basic</v>
      </c>
    </row>
    <row r="84" spans="1:9" x14ac:dyDescent="0.25">
      <c r="A84" t="str">
        <f>'Income Statement'!A38</f>
        <v>Continuing operations (in dollars per share)</v>
      </c>
      <c r="B84" t="str">
        <f>'Income Statement'!B38</f>
        <v>-</v>
      </c>
      <c r="C84" t="str">
        <f>'Income Statement'!C38</f>
        <v>-</v>
      </c>
      <c r="D84">
        <f>'Income Statement'!D38</f>
        <v>14.88</v>
      </c>
      <c r="E84">
        <f>'Income Statement'!E38</f>
        <v>15.42</v>
      </c>
      <c r="F84">
        <f>'Income Statement'!F38</f>
        <v>15.68</v>
      </c>
      <c r="G84">
        <f>'Income Statement'!G38</f>
        <v>13.66</v>
      </c>
      <c r="H84">
        <f>'Income Statement'!H38</f>
        <v>9.42</v>
      </c>
      <c r="I84">
        <f>'Income Statement'!I38</f>
        <v>4.71</v>
      </c>
    </row>
    <row r="85" spans="1:9" x14ac:dyDescent="0.25">
      <c r="A85" t="str">
        <f>'Income Statement'!A39</f>
        <v>Discontinued operations (in dollars per share)</v>
      </c>
      <c r="B85" t="str">
        <f>'Income Statement'!B39</f>
        <v>-</v>
      </c>
      <c r="C85" t="str">
        <f>'Income Statement'!C39</f>
        <v>-</v>
      </c>
      <c r="D85">
        <f>'Income Statement'!D39</f>
        <v>-0.35</v>
      </c>
      <c r="E85">
        <f>'Income Statement'!E39</f>
        <v>-0.36</v>
      </c>
      <c r="F85">
        <f>'Income Statement'!F39</f>
        <v>-3.71</v>
      </c>
      <c r="G85">
        <f>'Income Statement'!G39</f>
        <v>-0.18</v>
      </c>
      <c r="H85">
        <f>'Income Statement'!H39</f>
        <v>0</v>
      </c>
      <c r="I85">
        <f>'Income Statement'!I39</f>
        <v>0</v>
      </c>
    </row>
    <row r="86" spans="1:9" x14ac:dyDescent="0.25">
      <c r="A86" t="str">
        <f>'Income Statement'!A40</f>
        <v>Total (in dollars per share)</v>
      </c>
      <c r="B86">
        <f>'Income Statement'!B40</f>
        <v>11.69</v>
      </c>
      <c r="C86">
        <f>'Income Statement'!C40</f>
        <v>13.25</v>
      </c>
      <c r="D86">
        <f>'Income Statement'!D40</f>
        <v>14.53</v>
      </c>
      <c r="E86">
        <f>'Income Statement'!E40</f>
        <v>15.06</v>
      </c>
      <c r="F86">
        <f>'Income Statement'!F40</f>
        <v>11.97</v>
      </c>
      <c r="G86">
        <f>'Income Statement'!G40</f>
        <v>13.48</v>
      </c>
      <c r="H86">
        <f>'Income Statement'!H40</f>
        <v>9.42</v>
      </c>
      <c r="I86">
        <f>'Income Statement'!I40</f>
        <v>4.71</v>
      </c>
    </row>
    <row r="87" spans="1:9" x14ac:dyDescent="0.25">
      <c r="A87" t="str">
        <f>'Income Statement'!A41</f>
        <v>Weighted Average number of common shares outstanding</v>
      </c>
    </row>
    <row r="88" spans="1:9" x14ac:dyDescent="0.25">
      <c r="A88" t="str">
        <f>'Income Statement'!A42</f>
        <v>Assuming dilution (in shares)</v>
      </c>
      <c r="B88">
        <f>'Income Statement'!B42</f>
        <v>1287355388</v>
      </c>
      <c r="C88">
        <f>'Income Statement'!C42</f>
        <v>1213767985</v>
      </c>
      <c r="D88">
        <f>'Income Statement'!D42</f>
        <v>1155449317</v>
      </c>
      <c r="E88">
        <f>'Income Statement'!E42</f>
        <v>1103042156</v>
      </c>
      <c r="F88">
        <f>'Income Statement'!F42</f>
        <v>1010000480</v>
      </c>
      <c r="G88">
        <f>'Income Statement'!G42</f>
        <v>982700267</v>
      </c>
      <c r="H88">
        <f>'Income Statement'!H42</f>
        <v>962400000</v>
      </c>
      <c r="I88">
        <f>'Income Statement'!I42</f>
        <v>962400000</v>
      </c>
    </row>
    <row r="89" spans="1:9" x14ac:dyDescent="0.25">
      <c r="A89" t="str">
        <f>'Income Statement'!A43</f>
        <v>Basic (in shares)</v>
      </c>
      <c r="B89">
        <f>'Income Statement'!B43</f>
        <v>1268789202</v>
      </c>
      <c r="C89">
        <f>'Income Statement'!C43</f>
        <v>1196951006</v>
      </c>
      <c r="D89">
        <f>'Income Statement'!D43</f>
        <v>1142508521</v>
      </c>
      <c r="E89">
        <f>'Income Statement'!E43</f>
        <v>1094486604</v>
      </c>
      <c r="F89">
        <f>'Income Statement'!F43</f>
        <v>1004272584</v>
      </c>
      <c r="G89">
        <f>'Income Statement'!G43</f>
        <v>978744523</v>
      </c>
      <c r="H89">
        <f>'Income Statement'!H43</f>
        <v>959500000</v>
      </c>
      <c r="I89">
        <f>'Income Statement'!I43</f>
        <v>959500000</v>
      </c>
    </row>
    <row r="91" spans="1:9" ht="15" customHeight="1" x14ac:dyDescent="0.25">
      <c r="A91" s="432" t="s">
        <v>20</v>
      </c>
      <c r="B91" s="432"/>
      <c r="C91" s="432"/>
      <c r="D91" s="432"/>
      <c r="E91" s="432"/>
      <c r="F91" s="432"/>
      <c r="G91" s="432"/>
      <c r="H91" s="432"/>
      <c r="I91" s="432"/>
    </row>
    <row r="92" spans="1:9" ht="15" customHeight="1" x14ac:dyDescent="0.25">
      <c r="A92" s="432"/>
      <c r="B92" s="432"/>
      <c r="C92" s="432"/>
      <c r="D92" s="432"/>
      <c r="E92" s="432"/>
      <c r="F92" s="432"/>
      <c r="G92" s="432"/>
      <c r="H92" s="432"/>
      <c r="I92" s="432"/>
    </row>
    <row r="93" spans="1:9" ht="15" customHeight="1" x14ac:dyDescent="0.25">
      <c r="A93" s="432"/>
      <c r="B93" s="432"/>
      <c r="C93" s="432"/>
      <c r="D93" s="432"/>
      <c r="E93" s="432"/>
      <c r="F93" s="432"/>
      <c r="G93" s="432"/>
      <c r="H93" s="432"/>
      <c r="I93" s="432"/>
    </row>
    <row r="94" spans="1:9" ht="15" customHeight="1" x14ac:dyDescent="0.25">
      <c r="A94" s="432"/>
      <c r="B94" s="432"/>
      <c r="C94" s="432"/>
      <c r="D94" s="432"/>
      <c r="E94" s="432"/>
      <c r="F94" s="432"/>
      <c r="G94" s="432"/>
      <c r="H94" s="432"/>
      <c r="I94" s="432"/>
    </row>
    <row r="96" spans="1:9" x14ac:dyDescent="0.25">
      <c r="A96" t="str">
        <f>'Balance Sheet'!A7</f>
        <v>Year Ended</v>
      </c>
      <c r="B96" t="str">
        <f>'Balance Sheet'!B7</f>
        <v>Dec. 31, 2010</v>
      </c>
      <c r="C96" t="str">
        <f>'Balance Sheet'!C7</f>
        <v>Dec. 31, 2011</v>
      </c>
      <c r="D96" t="str">
        <f>'Balance Sheet'!D7</f>
        <v>Dec. 31, 2012</v>
      </c>
      <c r="E96" t="str">
        <f>'Balance Sheet'!E7</f>
        <v>Dec. 31, 2013</v>
      </c>
      <c r="F96" t="str">
        <f>'Balance Sheet'!F7</f>
        <v>Dec. 31, 2014</v>
      </c>
      <c r="G96" t="str">
        <f>'Balance Sheet'!G7</f>
        <v>Dec. 31, 2015</v>
      </c>
      <c r="H96" t="str">
        <f>'Balance Sheet'!H7</f>
        <v>Q2-June 30, 2016</v>
      </c>
    </row>
    <row r="98" spans="1:8" x14ac:dyDescent="0.25">
      <c r="A98" t="str">
        <f>'Balance Sheet'!A9</f>
        <v>Assets</v>
      </c>
    </row>
    <row r="99" spans="1:8" x14ac:dyDescent="0.25">
      <c r="A99" t="str">
        <f>'Balance Sheet'!A10</f>
        <v>Cash and cash equivalents</v>
      </c>
      <c r="B99">
        <f>'Balance Sheet'!B10</f>
        <v>10661</v>
      </c>
      <c r="C99">
        <f>'Balance Sheet'!C10</f>
        <v>11922</v>
      </c>
      <c r="D99">
        <f>'Balance Sheet'!D10</f>
        <v>10412</v>
      </c>
      <c r="E99">
        <f>'Balance Sheet'!E10</f>
        <v>10716</v>
      </c>
      <c r="F99">
        <f>'Balance Sheet'!F10</f>
        <v>8476</v>
      </c>
      <c r="G99">
        <f>'Balance Sheet'!G10</f>
        <v>7686</v>
      </c>
      <c r="H99">
        <f>'Balance Sheet'!H10</f>
        <v>10017</v>
      </c>
    </row>
    <row r="100" spans="1:8" x14ac:dyDescent="0.25">
      <c r="A100" t="str">
        <f>'Balance Sheet'!A11</f>
        <v>Marketable securities</v>
      </c>
      <c r="B100">
        <f>'Balance Sheet'!B11</f>
        <v>990</v>
      </c>
      <c r="C100">
        <f>'Balance Sheet'!C11</f>
        <v>0</v>
      </c>
      <c r="D100">
        <f>'Balance Sheet'!D11</f>
        <v>717</v>
      </c>
      <c r="E100">
        <f>'Balance Sheet'!E11</f>
        <v>350</v>
      </c>
      <c r="F100">
        <f>'Balance Sheet'!F11</f>
        <v>0</v>
      </c>
      <c r="G100">
        <f>'Balance Sheet'!G11</f>
        <v>508</v>
      </c>
      <c r="H100">
        <f>'Balance Sheet'!H11</f>
        <v>600</v>
      </c>
    </row>
    <row r="101" spans="1:8" x14ac:dyDescent="0.25">
      <c r="A101" t="str">
        <f>'Balance Sheet'!A12</f>
        <v>Notes and accounts receivable - trade (net of allowances of $367 in 2015 and $336 in 2014)</v>
      </c>
      <c r="B101">
        <f>'Balance Sheet'!B12</f>
        <v>10834</v>
      </c>
      <c r="C101">
        <f>'Balance Sheet'!C12</f>
        <v>11179</v>
      </c>
      <c r="D101">
        <f>'Balance Sheet'!D12</f>
        <v>10667</v>
      </c>
      <c r="E101">
        <f>'Balance Sheet'!E12</f>
        <v>10465</v>
      </c>
      <c r="F101">
        <f>'Balance Sheet'!F12</f>
        <v>9090</v>
      </c>
      <c r="G101">
        <f>'Balance Sheet'!G12</f>
        <v>8333</v>
      </c>
      <c r="H101">
        <f>'Balance Sheet'!H12</f>
        <v>8782</v>
      </c>
    </row>
    <row r="102" spans="1:8" x14ac:dyDescent="0.25">
      <c r="A102" t="str">
        <f>'Balance Sheet'!A13</f>
        <v>Short-term financing receivables (net of allowances of $490 in 2015 and $452 in 2014)</v>
      </c>
      <c r="B102">
        <f>'Balance Sheet'!B13</f>
        <v>16257</v>
      </c>
      <c r="C102">
        <f>'Balance Sheet'!C13</f>
        <v>16901</v>
      </c>
      <c r="D102">
        <f>'Balance Sheet'!D13</f>
        <v>18038</v>
      </c>
      <c r="E102">
        <f>'Balance Sheet'!E13</f>
        <v>19787</v>
      </c>
      <c r="F102">
        <f>'Balance Sheet'!F13</f>
        <v>19835</v>
      </c>
      <c r="G102">
        <f>'Balance Sheet'!G13</f>
        <v>19020</v>
      </c>
      <c r="H102">
        <f>'Balance Sheet'!H13</f>
        <v>16635</v>
      </c>
    </row>
    <row r="103" spans="1:8" x14ac:dyDescent="0.25">
      <c r="A103" t="str">
        <f>'Balance Sheet'!A14</f>
        <v>Other accounts receivable (net of allowances of $51 in 2015 and $40 in 2014)</v>
      </c>
      <c r="B103">
        <f>'Balance Sheet'!B14</f>
        <v>1134</v>
      </c>
      <c r="C103">
        <f>'Balance Sheet'!C14</f>
        <v>1481</v>
      </c>
      <c r="D103">
        <f>'Balance Sheet'!D14</f>
        <v>1873</v>
      </c>
      <c r="E103">
        <f>'Balance Sheet'!E14</f>
        <v>1584</v>
      </c>
      <c r="F103">
        <f>'Balance Sheet'!F14</f>
        <v>2906</v>
      </c>
      <c r="G103">
        <f>'Balance Sheet'!G14</f>
        <v>1201</v>
      </c>
      <c r="H103">
        <f>'Balance Sheet'!H14</f>
        <v>1130</v>
      </c>
    </row>
    <row r="104" spans="1:8" x14ac:dyDescent="0.25">
      <c r="A104" t="str">
        <f>'Balance Sheet'!A15</f>
        <v xml:space="preserve">Inventories </v>
      </c>
      <c r="B104">
        <f>'Balance Sheet'!B15</f>
        <v>2450</v>
      </c>
      <c r="C104">
        <f>'Balance Sheet'!C15</f>
        <v>2595</v>
      </c>
      <c r="D104">
        <f>'Balance Sheet'!D15</f>
        <v>2287</v>
      </c>
      <c r="E104">
        <f>'Balance Sheet'!E15</f>
        <v>2310</v>
      </c>
      <c r="F104">
        <f>'Balance Sheet'!F15</f>
        <v>2103</v>
      </c>
      <c r="G104">
        <f>'Balance Sheet'!G15</f>
        <v>1551</v>
      </c>
      <c r="H104">
        <f>'Balance Sheet'!H15</f>
        <v>1685</v>
      </c>
    </row>
    <row r="105" spans="1:8" x14ac:dyDescent="0.25">
      <c r="A105" t="str">
        <f>'Balance Sheet'!A16</f>
        <v>Prepaid expenses and other current assets</v>
      </c>
      <c r="B105">
        <f>'Balance Sheet'!B16</f>
        <v>4226</v>
      </c>
      <c r="C105">
        <f>'Balance Sheet'!C16</f>
        <v>5249</v>
      </c>
      <c r="D105">
        <f>'Balance Sheet'!D16</f>
        <v>4024</v>
      </c>
      <c r="E105">
        <f>'Balance Sheet'!E16</f>
        <v>4488</v>
      </c>
      <c r="F105">
        <f>'Balance Sheet'!F16</f>
        <v>4967</v>
      </c>
      <c r="G105">
        <f>'Balance Sheet'!G16</f>
        <v>4205</v>
      </c>
      <c r="H105">
        <f>'Balance Sheet'!H16</f>
        <v>4675</v>
      </c>
    </row>
    <row r="106" spans="1:8" x14ac:dyDescent="0.25">
      <c r="A106" t="str">
        <f>'Balance Sheet'!A17</f>
        <v>Total current assets (calculated by SK)</v>
      </c>
      <c r="B106">
        <f>'Balance Sheet'!B17</f>
        <v>46552</v>
      </c>
      <c r="C106">
        <f>'Balance Sheet'!C17</f>
        <v>49327</v>
      </c>
      <c r="D106">
        <f>'Balance Sheet'!D17</f>
        <v>48018</v>
      </c>
      <c r="E106">
        <f>'Balance Sheet'!E17</f>
        <v>49700</v>
      </c>
      <c r="F106">
        <f>'Balance Sheet'!F17</f>
        <v>47377</v>
      </c>
      <c r="G106">
        <f>'Balance Sheet'!G17</f>
        <v>42504</v>
      </c>
      <c r="H106">
        <f>'Balance Sheet'!H17</f>
        <v>43524</v>
      </c>
    </row>
    <row r="107" spans="1:8" x14ac:dyDescent="0.25">
      <c r="A107" t="str">
        <f>'Balance Sheet'!A18</f>
        <v>Total current assets (reported)</v>
      </c>
      <c r="B107">
        <f>'Balance Sheet'!B18</f>
        <v>46552</v>
      </c>
      <c r="C107">
        <f>'Balance Sheet'!C18</f>
        <v>49327</v>
      </c>
      <c r="D107">
        <f>'Balance Sheet'!D18</f>
        <v>48018</v>
      </c>
      <c r="E107">
        <f>'Balance Sheet'!E18</f>
        <v>51350</v>
      </c>
      <c r="F107">
        <f>'Balance Sheet'!F18</f>
        <v>78656</v>
      </c>
      <c r="G107">
        <f>'Balance Sheet'!G18</f>
        <v>42504</v>
      </c>
      <c r="H107">
        <f>'Balance Sheet'!H18</f>
        <v>43524</v>
      </c>
    </row>
    <row r="108" spans="1:8" x14ac:dyDescent="0.25">
      <c r="A108" t="str">
        <f>'Balance Sheet'!A19</f>
        <v xml:space="preserve">Property, plant and equipment </v>
      </c>
      <c r="B108">
        <f>'Balance Sheet'!B19</f>
        <v>40289</v>
      </c>
      <c r="C108">
        <f>'Balance Sheet'!C19</f>
        <v>40124</v>
      </c>
      <c r="D108">
        <f>'Balance Sheet'!D19</f>
        <v>40501</v>
      </c>
      <c r="E108">
        <f>'Balance Sheet'!E19</f>
        <v>40475</v>
      </c>
      <c r="F108">
        <f>'Balance Sheet'!F19</f>
        <v>39034</v>
      </c>
      <c r="G108">
        <f>'Balance Sheet'!G19</f>
        <v>29342</v>
      </c>
      <c r="H108">
        <f>'Balance Sheet'!H19</f>
        <v>30136</v>
      </c>
    </row>
    <row r="109" spans="1:8" x14ac:dyDescent="0.25">
      <c r="A109" t="str">
        <f>'Balance Sheet'!A20</f>
        <v xml:space="preserve">Less: Accumulated depreciation </v>
      </c>
      <c r="B109">
        <f>'Balance Sheet'!B20</f>
        <v>26193</v>
      </c>
      <c r="C109">
        <f>'Balance Sheet'!C20</f>
        <v>26241</v>
      </c>
      <c r="D109">
        <f>'Balance Sheet'!D20</f>
        <v>26505</v>
      </c>
      <c r="E109">
        <f>'Balance Sheet'!E20</f>
        <v>26654</v>
      </c>
      <c r="F109">
        <f>'Balance Sheet'!F20</f>
        <v>28263</v>
      </c>
      <c r="G109">
        <f>'Balance Sheet'!G20</f>
        <v>18615</v>
      </c>
      <c r="H109">
        <f>'Balance Sheet'!H20</f>
        <v>19044</v>
      </c>
    </row>
    <row r="110" spans="1:8" x14ac:dyDescent="0.25">
      <c r="A110" t="str">
        <f>'Balance Sheet'!A21</f>
        <v xml:space="preserve">Property, plant and equipment - net </v>
      </c>
      <c r="B110">
        <f>'Balance Sheet'!B21</f>
        <v>14096</v>
      </c>
      <c r="C110">
        <f>'Balance Sheet'!C21</f>
        <v>13883</v>
      </c>
      <c r="D110">
        <f>'Balance Sheet'!D21</f>
        <v>13996</v>
      </c>
      <c r="E110">
        <f>'Balance Sheet'!E21</f>
        <v>13821</v>
      </c>
      <c r="F110">
        <f>'Balance Sheet'!F21</f>
        <v>10771</v>
      </c>
      <c r="G110">
        <f>'Balance Sheet'!G21</f>
        <v>10727</v>
      </c>
      <c r="H110">
        <f>'Balance Sheet'!H21</f>
        <v>11092</v>
      </c>
    </row>
    <row r="111" spans="1:8" x14ac:dyDescent="0.25">
      <c r="A111" t="str">
        <f>'Balance Sheet'!A22</f>
        <v>Long-term financing receivables (net of allowances of $118 in 2015 and $126 in 2014)</v>
      </c>
      <c r="B111">
        <f>'Balance Sheet'!B22</f>
        <v>10548</v>
      </c>
      <c r="C111">
        <f>'Balance Sheet'!C22</f>
        <v>10776</v>
      </c>
      <c r="D111">
        <f>'Balance Sheet'!D22</f>
        <v>12812</v>
      </c>
      <c r="E111">
        <f>'Balance Sheet'!E22</f>
        <v>12755</v>
      </c>
      <c r="F111">
        <f>'Balance Sheet'!F22</f>
        <v>11109</v>
      </c>
      <c r="G111">
        <f>'Balance Sheet'!G22</f>
        <v>10013</v>
      </c>
      <c r="H111">
        <f>'Balance Sheet'!H22</f>
        <v>9267</v>
      </c>
    </row>
    <row r="112" spans="1:8" x14ac:dyDescent="0.25">
      <c r="A112" t="str">
        <f>'Balance Sheet'!A23</f>
        <v xml:space="preserve">Prepaid pension assets </v>
      </c>
      <c r="B112">
        <f>'Balance Sheet'!B23</f>
        <v>3068</v>
      </c>
      <c r="C112">
        <f>'Balance Sheet'!C23</f>
        <v>2843</v>
      </c>
      <c r="D112">
        <f>'Balance Sheet'!D23</f>
        <v>945</v>
      </c>
      <c r="E112">
        <f>'Balance Sheet'!E23</f>
        <v>5551</v>
      </c>
      <c r="F112">
        <f>'Balance Sheet'!F23</f>
        <v>2160</v>
      </c>
      <c r="G112">
        <f>'Balance Sheet'!G23</f>
        <v>1734</v>
      </c>
      <c r="H112">
        <f>'Balance Sheet'!H23</f>
        <v>2957</v>
      </c>
    </row>
    <row r="113" spans="1:8" x14ac:dyDescent="0.25">
      <c r="A113" t="str">
        <f>'Balance Sheet'!A24</f>
        <v xml:space="preserve">Deferred taxes </v>
      </c>
      <c r="B113">
        <f>'Balance Sheet'!B24</f>
        <v>4784</v>
      </c>
      <c r="C113">
        <f>'Balance Sheet'!C24</f>
        <v>5104</v>
      </c>
      <c r="D113">
        <f>'Balance Sheet'!D24</f>
        <v>5387</v>
      </c>
      <c r="E113">
        <f>'Balance Sheet'!E24</f>
        <v>4702</v>
      </c>
      <c r="F113">
        <f>'Balance Sheet'!F24</f>
        <v>6675</v>
      </c>
      <c r="G113">
        <f>'Balance Sheet'!G24</f>
        <v>4822</v>
      </c>
      <c r="H113">
        <f>'Balance Sheet'!H24</f>
        <v>4387</v>
      </c>
    </row>
    <row r="114" spans="1:8" x14ac:dyDescent="0.25">
      <c r="A114" t="str">
        <f>'Balance Sheet'!A25</f>
        <v xml:space="preserve">Goodwill </v>
      </c>
      <c r="B114">
        <f>'Balance Sheet'!B25</f>
        <v>25136</v>
      </c>
      <c r="C114">
        <f>'Balance Sheet'!C25</f>
        <v>26213</v>
      </c>
      <c r="D114">
        <f>'Balance Sheet'!D25</f>
        <v>29247</v>
      </c>
      <c r="E114">
        <f>'Balance Sheet'!E25</f>
        <v>31184</v>
      </c>
      <c r="F114">
        <f>'Balance Sheet'!F25</f>
        <v>30556</v>
      </c>
      <c r="G114">
        <f>'Balance Sheet'!G25</f>
        <v>32021</v>
      </c>
      <c r="H114">
        <f>'Balance Sheet'!H25</f>
        <v>36422</v>
      </c>
    </row>
    <row r="115" spans="1:8" x14ac:dyDescent="0.25">
      <c r="A115" t="str">
        <f>'Balance Sheet'!A26</f>
        <v>Intangible assets - net</v>
      </c>
      <c r="B115">
        <f>'Balance Sheet'!B26</f>
        <v>3488</v>
      </c>
      <c r="C115">
        <f>'Balance Sheet'!C26</f>
        <v>3392</v>
      </c>
      <c r="D115">
        <f>'Balance Sheet'!D26</f>
        <v>3787</v>
      </c>
      <c r="E115">
        <f>'Balance Sheet'!E26</f>
        <v>3871</v>
      </c>
      <c r="F115">
        <f>'Balance Sheet'!F26</f>
        <v>3104</v>
      </c>
      <c r="G115">
        <f>'Balance Sheet'!G26</f>
        <v>3487</v>
      </c>
      <c r="H115">
        <f>'Balance Sheet'!H26</f>
        <v>5148</v>
      </c>
    </row>
    <row r="116" spans="1:8" x14ac:dyDescent="0.25">
      <c r="A116" t="str">
        <f>'Balance Sheet'!A27</f>
        <v xml:space="preserve">Investments and sundry assets </v>
      </c>
      <c r="B116">
        <f>'Balance Sheet'!B27</f>
        <v>5778</v>
      </c>
      <c r="C116">
        <f>'Balance Sheet'!C27</f>
        <v>4895</v>
      </c>
      <c r="D116">
        <f>'Balance Sheet'!D27</f>
        <v>5021</v>
      </c>
      <c r="E116">
        <f>'Balance Sheet'!E27</f>
        <v>4639</v>
      </c>
      <c r="F116">
        <f>'Balance Sheet'!F27</f>
        <v>5520</v>
      </c>
      <c r="G116">
        <f>'Balance Sheet'!G27</f>
        <v>5187</v>
      </c>
      <c r="H116">
        <f>'Balance Sheet'!H27</f>
        <v>5259</v>
      </c>
    </row>
    <row r="117" spans="1:8" x14ac:dyDescent="0.25">
      <c r="A117" t="str">
        <f>'Balance Sheet'!A28</f>
        <v>Total Long-Term Assets (Calculated by SK)</v>
      </c>
      <c r="B117">
        <f>'Balance Sheet'!B28</f>
        <v>66898</v>
      </c>
      <c r="C117">
        <f>'Balance Sheet'!C28</f>
        <v>67106</v>
      </c>
      <c r="D117">
        <f>'Balance Sheet'!D28</f>
        <v>71195</v>
      </c>
      <c r="E117">
        <f>'Balance Sheet'!E28</f>
        <v>76523</v>
      </c>
      <c r="F117">
        <f>'Balance Sheet'!F28</f>
        <v>69895</v>
      </c>
      <c r="G117">
        <f>'Balance Sheet'!G28</f>
        <v>67991</v>
      </c>
      <c r="H117">
        <f>'Balance Sheet'!H28</f>
        <v>74532</v>
      </c>
    </row>
    <row r="118" spans="1:8" x14ac:dyDescent="0.25">
      <c r="A118" t="str">
        <f>'Balance Sheet'!A29</f>
        <v>Total assets (reported)</v>
      </c>
      <c r="B118">
        <f>'Balance Sheet'!B29</f>
        <v>113450</v>
      </c>
      <c r="C118">
        <f>'Balance Sheet'!C29</f>
        <v>116433</v>
      </c>
      <c r="D118">
        <f>'Balance Sheet'!D29</f>
        <v>119213</v>
      </c>
      <c r="E118">
        <f>'Balance Sheet'!E29</f>
        <v>126223</v>
      </c>
      <c r="F118">
        <f>'Balance Sheet'!F29</f>
        <v>117272</v>
      </c>
      <c r="G118">
        <f>'Balance Sheet'!G29</f>
        <v>110495</v>
      </c>
      <c r="H118">
        <f>'Balance Sheet'!H29</f>
        <v>118056</v>
      </c>
    </row>
    <row r="119" spans="1:8" x14ac:dyDescent="0.25">
      <c r="A119" t="str">
        <f>'Balance Sheet'!A30</f>
        <v>Total assets (Calculated by SK)</v>
      </c>
      <c r="B119">
        <f>'Balance Sheet'!B30</f>
        <v>113450</v>
      </c>
      <c r="C119">
        <f>'Balance Sheet'!C30</f>
        <v>116433</v>
      </c>
      <c r="D119">
        <f>'Balance Sheet'!D30</f>
        <v>119213</v>
      </c>
      <c r="E119">
        <f>'Balance Sheet'!E30</f>
        <v>126223</v>
      </c>
      <c r="F119">
        <f>'Balance Sheet'!F30</f>
        <v>117272</v>
      </c>
      <c r="G119">
        <f>'Balance Sheet'!G30</f>
        <v>110495</v>
      </c>
      <c r="H119">
        <f>'Balance Sheet'!H30</f>
        <v>118056</v>
      </c>
    </row>
    <row r="120" spans="1:8" x14ac:dyDescent="0.25">
      <c r="A120" t="str">
        <f>'Balance Sheet'!A31</f>
        <v>Amounts are equal?</v>
      </c>
      <c r="B120" t="b">
        <f>'Balance Sheet'!B31</f>
        <v>1</v>
      </c>
      <c r="C120" t="b">
        <f>'Balance Sheet'!C31</f>
        <v>1</v>
      </c>
      <c r="D120" t="b">
        <f>'Balance Sheet'!D31</f>
        <v>1</v>
      </c>
      <c r="E120" t="b">
        <f>'Balance Sheet'!E31</f>
        <v>1</v>
      </c>
      <c r="F120" t="b">
        <f>'Balance Sheet'!F31</f>
        <v>1</v>
      </c>
      <c r="G120" t="b">
        <f>'Balance Sheet'!G31</f>
        <v>1</v>
      </c>
      <c r="H120" t="b">
        <f>'Balance Sheet'!H31</f>
        <v>1</v>
      </c>
    </row>
    <row r="122" spans="1:8" x14ac:dyDescent="0.25">
      <c r="A122" t="str">
        <f>'Balance Sheet'!A33</f>
        <v>Liabilities</v>
      </c>
    </row>
    <row r="123" spans="1:8" x14ac:dyDescent="0.25">
      <c r="A123" t="str">
        <f>'Balance Sheet'!A34</f>
        <v>Taxes (Note N)</v>
      </c>
      <c r="B123">
        <f>'Balance Sheet'!B34</f>
        <v>4216</v>
      </c>
      <c r="C123">
        <f>'Balance Sheet'!C34</f>
        <v>3313</v>
      </c>
      <c r="D123">
        <f>'Balance Sheet'!D34</f>
        <v>4948</v>
      </c>
      <c r="E123">
        <f>'Balance Sheet'!E34</f>
        <v>4633</v>
      </c>
      <c r="F123">
        <f>'Balance Sheet'!F34</f>
        <v>5084</v>
      </c>
      <c r="G123">
        <f>'Balance Sheet'!G34</f>
        <v>2847</v>
      </c>
      <c r="H123">
        <f>'Balance Sheet'!H34</f>
        <v>2275</v>
      </c>
    </row>
    <row r="124" spans="1:8" x14ac:dyDescent="0.25">
      <c r="A124" t="str">
        <f>'Balance Sheet'!A35</f>
        <v>Short-term debt (Note D&amp;J)</v>
      </c>
      <c r="B124">
        <f>'Balance Sheet'!B35</f>
        <v>6778</v>
      </c>
      <c r="C124">
        <f>'Balance Sheet'!C35</f>
        <v>8463</v>
      </c>
      <c r="D124">
        <f>'Balance Sheet'!D35</f>
        <v>9181</v>
      </c>
      <c r="E124">
        <f>'Balance Sheet'!E35</f>
        <v>6862</v>
      </c>
      <c r="F124">
        <f>'Balance Sheet'!F35</f>
        <v>5731</v>
      </c>
      <c r="G124">
        <f>'Balance Sheet'!G35</f>
        <v>6461</v>
      </c>
      <c r="H124">
        <f>'Balance Sheet'!H35</f>
        <v>4887</v>
      </c>
    </row>
    <row r="125" spans="1:8" x14ac:dyDescent="0.25">
      <c r="A125" t="str">
        <f>'Balance Sheet'!A36</f>
        <v>Accounts payable</v>
      </c>
      <c r="B125">
        <f>'Balance Sheet'!B36</f>
        <v>7804</v>
      </c>
      <c r="C125">
        <f>'Balance Sheet'!C36</f>
        <v>8517</v>
      </c>
      <c r="D125">
        <f>'Balance Sheet'!D36</f>
        <v>7952</v>
      </c>
      <c r="E125">
        <f>'Balance Sheet'!E36</f>
        <v>7461</v>
      </c>
      <c r="F125">
        <f>'Balance Sheet'!F36</f>
        <v>6864</v>
      </c>
      <c r="G125">
        <f>'Balance Sheet'!G36</f>
        <v>6028</v>
      </c>
      <c r="H125">
        <f>'Balance Sheet'!H36</f>
        <v>5484</v>
      </c>
    </row>
    <row r="126" spans="1:8" x14ac:dyDescent="0.25">
      <c r="A126" t="str">
        <f>'Balance Sheet'!A37</f>
        <v>Compensation and benefits</v>
      </c>
      <c r="B126">
        <f>'Balance Sheet'!B37</f>
        <v>5028</v>
      </c>
      <c r="C126">
        <f>'Balance Sheet'!C37</f>
        <v>5099</v>
      </c>
      <c r="D126">
        <f>'Balance Sheet'!D37</f>
        <v>4745</v>
      </c>
      <c r="E126">
        <f>'Balance Sheet'!E37</f>
        <v>3893</v>
      </c>
      <c r="F126">
        <f>'Balance Sheet'!F37</f>
        <v>4031</v>
      </c>
      <c r="G126">
        <f>'Balance Sheet'!G37</f>
        <v>3560</v>
      </c>
      <c r="H126">
        <f>'Balance Sheet'!H37</f>
        <v>3950</v>
      </c>
    </row>
    <row r="127" spans="1:8" x14ac:dyDescent="0.25">
      <c r="A127" t="str">
        <f>'Balance Sheet'!A38</f>
        <v>Deferred income</v>
      </c>
      <c r="B127">
        <f>'Balance Sheet'!B38</f>
        <v>11580</v>
      </c>
      <c r="C127">
        <f>'Balance Sheet'!C38</f>
        <v>12197</v>
      </c>
      <c r="D127">
        <f>'Balance Sheet'!D38</f>
        <v>11952</v>
      </c>
      <c r="E127">
        <f>'Balance Sheet'!E38</f>
        <v>12557</v>
      </c>
      <c r="F127">
        <f>'Balance Sheet'!F38</f>
        <v>11877</v>
      </c>
      <c r="G127">
        <f>'Balance Sheet'!G38</f>
        <v>11021</v>
      </c>
      <c r="H127">
        <f>'Balance Sheet'!H38</f>
        <v>11508</v>
      </c>
    </row>
    <row r="128" spans="1:8" x14ac:dyDescent="0.25">
      <c r="A128" t="str">
        <f>'Balance Sheet'!A39</f>
        <v>Other accrued expenses and liabilities</v>
      </c>
      <c r="B128">
        <f>'Balance Sheet'!B39</f>
        <v>5156</v>
      </c>
      <c r="C128">
        <f>'Balance Sheet'!C39</f>
        <v>4535</v>
      </c>
      <c r="D128">
        <f>'Balance Sheet'!D39</f>
        <v>4847</v>
      </c>
      <c r="E128">
        <f>'Balance Sheet'!E39</f>
        <v>4748</v>
      </c>
      <c r="F128">
        <f>'Balance Sheet'!F39</f>
        <v>5994</v>
      </c>
      <c r="G128">
        <f>'Balance Sheet'!G39</f>
        <v>4353</v>
      </c>
      <c r="H128">
        <f>'Balance Sheet'!H39</f>
        <v>5480</v>
      </c>
    </row>
    <row r="129" spans="1:8" x14ac:dyDescent="0.25">
      <c r="A129" t="str">
        <f>'Balance Sheet'!A40</f>
        <v>Total current liabilities (reported)</v>
      </c>
      <c r="B129">
        <f>'Balance Sheet'!B40</f>
        <v>40562</v>
      </c>
      <c r="C129">
        <f>'Balance Sheet'!C40</f>
        <v>42124</v>
      </c>
      <c r="D129">
        <f>'Balance Sheet'!D40</f>
        <v>43625</v>
      </c>
      <c r="E129">
        <f>'Balance Sheet'!E40</f>
        <v>40154</v>
      </c>
      <c r="F129">
        <f>'Balance Sheet'!F40</f>
        <v>39581</v>
      </c>
      <c r="G129">
        <f>'Balance Sheet'!G40</f>
        <v>34270</v>
      </c>
      <c r="H129">
        <f>'Balance Sheet'!H40</f>
        <v>33584</v>
      </c>
    </row>
    <row r="130" spans="1:8" x14ac:dyDescent="0.25">
      <c r="A130" t="str">
        <f>'Balance Sheet'!A41</f>
        <v>Total current liabilities (Calculated by SK)</v>
      </c>
      <c r="B130">
        <f>'Balance Sheet'!B41</f>
        <v>40562</v>
      </c>
      <c r="C130">
        <f>'Balance Sheet'!C41</f>
        <v>42124</v>
      </c>
      <c r="D130">
        <f>'Balance Sheet'!D41</f>
        <v>43625</v>
      </c>
      <c r="E130">
        <f>'Balance Sheet'!E41</f>
        <v>40154</v>
      </c>
      <c r="F130">
        <f>'Balance Sheet'!F41</f>
        <v>39581</v>
      </c>
      <c r="G130">
        <f>'Balance Sheet'!G41</f>
        <v>34270</v>
      </c>
      <c r="H130">
        <f>'Balance Sheet'!H41</f>
        <v>33584</v>
      </c>
    </row>
    <row r="131" spans="1:8" x14ac:dyDescent="0.25">
      <c r="A131" t="str">
        <f>'Balance Sheet'!A42</f>
        <v>Long-term debt (Note D&amp;J)</v>
      </c>
      <c r="B131">
        <f>'Balance Sheet'!B42</f>
        <v>21846</v>
      </c>
      <c r="C131">
        <f>'Balance Sheet'!C42</f>
        <v>22857</v>
      </c>
      <c r="D131">
        <f>'Balance Sheet'!D42</f>
        <v>24088</v>
      </c>
      <c r="E131">
        <f>'Balance Sheet'!E42</f>
        <v>32856</v>
      </c>
      <c r="F131">
        <f>'Balance Sheet'!F42</f>
        <v>34991</v>
      </c>
      <c r="G131">
        <f>'Balance Sheet'!G42</f>
        <v>33428</v>
      </c>
      <c r="H131">
        <f>'Balance Sheet'!H42</f>
        <v>39638</v>
      </c>
    </row>
    <row r="132" spans="1:8" x14ac:dyDescent="0.25">
      <c r="A132" t="str">
        <f>'Balance Sheet'!A43</f>
        <v>Retirement and nonpension postretirement benefit obligations (Note S)</v>
      </c>
      <c r="B132">
        <f>'Balance Sheet'!B43</f>
        <v>15978</v>
      </c>
      <c r="C132">
        <f>'Balance Sheet'!C43</f>
        <v>18374</v>
      </c>
      <c r="D132">
        <f>'Balance Sheet'!D43</f>
        <v>20418</v>
      </c>
      <c r="E132">
        <f>'Balance Sheet'!E43</f>
        <v>16242</v>
      </c>
      <c r="F132">
        <f>'Balance Sheet'!F43</f>
        <v>18261</v>
      </c>
      <c r="G132">
        <f>'Balance Sheet'!G43</f>
        <v>16504</v>
      </c>
      <c r="H132">
        <f>'Balance Sheet'!H43</f>
        <v>16723</v>
      </c>
    </row>
    <row r="133" spans="1:8" x14ac:dyDescent="0.25">
      <c r="A133" t="str">
        <f>'Balance Sheet'!A44</f>
        <v>Deferred income</v>
      </c>
      <c r="B133">
        <f>'Balance Sheet'!B44</f>
        <v>3666</v>
      </c>
      <c r="C133">
        <f>'Balance Sheet'!C44</f>
        <v>3847</v>
      </c>
      <c r="D133">
        <f>'Balance Sheet'!D44</f>
        <v>4491</v>
      </c>
      <c r="E133">
        <f>'Balance Sheet'!E44</f>
        <v>4108</v>
      </c>
      <c r="F133">
        <f>'Balance Sheet'!F44</f>
        <v>3691</v>
      </c>
      <c r="G133">
        <f>'Balance Sheet'!G44</f>
        <v>3771</v>
      </c>
      <c r="H133">
        <f>'Balance Sheet'!H44</f>
        <v>3837</v>
      </c>
    </row>
    <row r="134" spans="1:8" x14ac:dyDescent="0.25">
      <c r="A134" t="str">
        <f>'Balance Sheet'!A45</f>
        <v>Other liabilities (Note K)</v>
      </c>
      <c r="B134">
        <f>'Balance Sheet'!B45</f>
        <v>8226</v>
      </c>
      <c r="C134">
        <f>'Balance Sheet'!C45</f>
        <v>8996</v>
      </c>
      <c r="D134">
        <f>'Balance Sheet'!D45</f>
        <v>7607</v>
      </c>
      <c r="E134">
        <f>'Balance Sheet'!E45</f>
        <v>9934</v>
      </c>
      <c r="F134">
        <f>'Balance Sheet'!F45</f>
        <v>8733</v>
      </c>
      <c r="G134">
        <f>'Balance Sheet'!G45</f>
        <v>8099</v>
      </c>
      <c r="H134">
        <f>'Balance Sheet'!H45</f>
        <v>8385</v>
      </c>
    </row>
    <row r="135" spans="1:8" x14ac:dyDescent="0.25">
      <c r="A135" t="str">
        <f>'Balance Sheet'!A46</f>
        <v>Long-term Liabilities (calculated by SK)</v>
      </c>
      <c r="B135">
        <f>'Balance Sheet'!B46</f>
        <v>49716</v>
      </c>
      <c r="C135">
        <f>'Balance Sheet'!C46</f>
        <v>54074</v>
      </c>
      <c r="D135">
        <f>'Balance Sheet'!D46</f>
        <v>56604</v>
      </c>
      <c r="E135">
        <f>'Balance Sheet'!E46</f>
        <v>63140</v>
      </c>
      <c r="F135">
        <f>'Balance Sheet'!F46</f>
        <v>65676</v>
      </c>
      <c r="G135">
        <f>'Balance Sheet'!G46</f>
        <v>61802</v>
      </c>
      <c r="H135">
        <f>'Balance Sheet'!H46</f>
        <v>68583</v>
      </c>
    </row>
    <row r="136" spans="1:8" x14ac:dyDescent="0.25">
      <c r="A136" t="str">
        <f>'Balance Sheet'!A47</f>
        <v>Total Liabilities (reported)</v>
      </c>
      <c r="B136">
        <f>'Balance Sheet'!B47</f>
        <v>90278</v>
      </c>
      <c r="C136">
        <f>'Balance Sheet'!C47</f>
        <v>96198</v>
      </c>
      <c r="D136">
        <f>'Balance Sheet'!D47</f>
        <v>100229</v>
      </c>
      <c r="E136">
        <f>'Balance Sheet'!E47</f>
        <v>103294</v>
      </c>
      <c r="F136">
        <f>'Balance Sheet'!F47</f>
        <v>105257</v>
      </c>
      <c r="G136">
        <f>'Balance Sheet'!G47</f>
        <v>96072</v>
      </c>
      <c r="H136">
        <f>'Balance Sheet'!H47</f>
        <v>102167</v>
      </c>
    </row>
    <row r="137" spans="1:8" x14ac:dyDescent="0.25">
      <c r="A137" t="str">
        <f>'Balance Sheet'!A48</f>
        <v>Total liabilities (calculated by SK)</v>
      </c>
      <c r="B137">
        <f>'Balance Sheet'!B48</f>
        <v>90278</v>
      </c>
      <c r="C137">
        <f>'Balance Sheet'!C48</f>
        <v>96198</v>
      </c>
      <c r="D137">
        <f>'Balance Sheet'!D48</f>
        <v>100229</v>
      </c>
      <c r="E137">
        <f>'Balance Sheet'!E48</f>
        <v>103294</v>
      </c>
      <c r="F137">
        <f>'Balance Sheet'!F48</f>
        <v>105257</v>
      </c>
      <c r="G137">
        <f>'Balance Sheet'!G48</f>
        <v>96072</v>
      </c>
      <c r="H137">
        <f>'Balance Sheet'!H48</f>
        <v>102167</v>
      </c>
    </row>
    <row r="139" spans="1:8" x14ac:dyDescent="0.25">
      <c r="A139" t="str">
        <f>'Balance Sheet'!A50</f>
        <v>Contingencies and commitments (Note M)</v>
      </c>
      <c r="B139">
        <f>'Balance Sheet'!B50</f>
        <v>0</v>
      </c>
      <c r="C139">
        <f>'Balance Sheet'!C50</f>
        <v>0</v>
      </c>
      <c r="D139">
        <f>'Balance Sheet'!D50</f>
        <v>0</v>
      </c>
      <c r="E139">
        <f>'Balance Sheet'!E50</f>
        <v>0</v>
      </c>
      <c r="F139">
        <f>'Balance Sheet'!F50</f>
        <v>0</v>
      </c>
      <c r="G139">
        <f>'Balance Sheet'!G50</f>
        <v>0</v>
      </c>
      <c r="H139">
        <f>'Balance Sheet'!H50</f>
        <v>0</v>
      </c>
    </row>
    <row r="141" spans="1:8" x14ac:dyDescent="0.25">
      <c r="A141" t="str">
        <f>'Balance Sheet'!A52</f>
        <v>Stockholders' equity</v>
      </c>
    </row>
    <row r="142" spans="1:8" x14ac:dyDescent="0.25">
      <c r="A142" t="str">
        <f>'Balance Sheet'!A53</f>
        <v>Common stock, par value $0.20 per share, and additional paid-in capital; Shares authorized: 4,687,500,000; Shares issued (2015 -- 2,221,223,449; 2014 -- 2,215,209,574)</v>
      </c>
      <c r="B142">
        <f>'Balance Sheet'!B53</f>
        <v>45418</v>
      </c>
      <c r="C142">
        <f>'Balance Sheet'!C53</f>
        <v>48129</v>
      </c>
      <c r="D142">
        <f>'Balance Sheet'!D53</f>
        <v>50110</v>
      </c>
      <c r="E142">
        <f>'Balance Sheet'!E53</f>
        <v>51594</v>
      </c>
      <c r="F142">
        <f>'Balance Sheet'!F53</f>
        <v>52666</v>
      </c>
      <c r="G142">
        <f>'Balance Sheet'!G53</f>
        <v>53262</v>
      </c>
      <c r="H142">
        <f>'Balance Sheet'!H53</f>
        <v>53565</v>
      </c>
    </row>
    <row r="143" spans="1:8" x14ac:dyDescent="0.25">
      <c r="A143" t="str">
        <f>'Balance Sheet'!A54</f>
        <v>Retained earnings</v>
      </c>
      <c r="B143">
        <f>'Balance Sheet'!B54</f>
        <v>92532</v>
      </c>
      <c r="C143">
        <f>'Balance Sheet'!C54</f>
        <v>104857</v>
      </c>
      <c r="D143">
        <f>'Balance Sheet'!D54</f>
        <v>117640</v>
      </c>
      <c r="E143">
        <f>'Balance Sheet'!E54</f>
        <v>130042</v>
      </c>
      <c r="F143">
        <f>'Balance Sheet'!F54</f>
        <v>137793</v>
      </c>
      <c r="G143">
        <f>'Balance Sheet'!G54</f>
        <v>146124</v>
      </c>
      <c r="H143">
        <f>'Balance Sheet'!H54</f>
        <v>148070</v>
      </c>
    </row>
    <row r="144" spans="1:8" x14ac:dyDescent="0.25">
      <c r="A144" t="str">
        <f>'Balance Sheet'!A55</f>
        <v>Treasury stock, at cost (shares: 2015 -- 1,255,494,724; 2014 -- 1,224,685,815)</v>
      </c>
      <c r="B144">
        <f>'Balance Sheet'!B55</f>
        <v>-96161</v>
      </c>
      <c r="C144">
        <f>'Balance Sheet'!C55</f>
        <v>-110963</v>
      </c>
      <c r="D144">
        <f>'Balance Sheet'!D55</f>
        <v>-123131</v>
      </c>
      <c r="E144">
        <f>'Balance Sheet'!E55</f>
        <v>-137242</v>
      </c>
      <c r="F144">
        <f>'Balance Sheet'!F55</f>
        <v>-150715</v>
      </c>
      <c r="G144">
        <f>'Balance Sheet'!G55</f>
        <v>-155518</v>
      </c>
      <c r="H144">
        <f>'Balance Sheet'!H55</f>
        <v>-157298</v>
      </c>
    </row>
    <row r="145" spans="1:8" x14ac:dyDescent="0.25">
      <c r="A145" t="str">
        <f>'Balance Sheet'!A56</f>
        <v>Accumulated other comprehensive income/(loss)</v>
      </c>
      <c r="B145">
        <f>'Balance Sheet'!B56</f>
        <v>-18743</v>
      </c>
      <c r="C145">
        <f>'Balance Sheet'!C56</f>
        <v>-21885</v>
      </c>
      <c r="D145">
        <f>'Balance Sheet'!D56</f>
        <v>-25759</v>
      </c>
      <c r="E145">
        <f>'Balance Sheet'!E56</f>
        <v>-21602</v>
      </c>
      <c r="F145">
        <f>'Balance Sheet'!F56</f>
        <v>-27875</v>
      </c>
      <c r="G145">
        <f>'Balance Sheet'!G56</f>
        <v>-29607</v>
      </c>
      <c r="H145">
        <f>'Balance Sheet'!H56</f>
        <v>-28604</v>
      </c>
    </row>
    <row r="146" spans="1:8" x14ac:dyDescent="0.25">
      <c r="A146" t="str">
        <f>'Balance Sheet'!A57</f>
        <v>Total IBM stockholders' equity</v>
      </c>
      <c r="B146">
        <f>'Balance Sheet'!B57</f>
        <v>23046</v>
      </c>
      <c r="C146">
        <f>'Balance Sheet'!C57</f>
        <v>20138</v>
      </c>
      <c r="D146">
        <f>'Balance Sheet'!D57</f>
        <v>18860</v>
      </c>
      <c r="E146">
        <f>'Balance Sheet'!E57</f>
        <v>22792</v>
      </c>
      <c r="F146">
        <f>'Balance Sheet'!F57</f>
        <v>11868</v>
      </c>
      <c r="G146">
        <f>'Balance Sheet'!G57</f>
        <v>14261</v>
      </c>
      <c r="H146">
        <f>'Balance Sheet'!H57</f>
        <v>15733</v>
      </c>
    </row>
    <row r="147" spans="1:8" x14ac:dyDescent="0.25">
      <c r="A147" t="str">
        <f>'Balance Sheet'!A58</f>
        <v>Noncontrolling interests (Note A)</v>
      </c>
      <c r="B147">
        <f>'Balance Sheet'!B58</f>
        <v>126</v>
      </c>
      <c r="C147">
        <f>'Balance Sheet'!C58</f>
        <v>97</v>
      </c>
      <c r="D147">
        <f>'Balance Sheet'!D58</f>
        <v>124</v>
      </c>
      <c r="E147">
        <f>'Balance Sheet'!E58</f>
        <v>137</v>
      </c>
      <c r="F147">
        <f>'Balance Sheet'!F58</f>
        <v>146</v>
      </c>
      <c r="G147">
        <f>'Balance Sheet'!G58</f>
        <v>162</v>
      </c>
      <c r="H147">
        <f>'Balance Sheet'!H58</f>
        <v>156</v>
      </c>
    </row>
    <row r="148" spans="1:8" x14ac:dyDescent="0.25">
      <c r="A148" t="str">
        <f>'Balance Sheet'!A59</f>
        <v>Total Stockholders' equity (reported)</v>
      </c>
      <c r="B148">
        <f>'Balance Sheet'!B59</f>
        <v>23172</v>
      </c>
      <c r="C148">
        <f>'Balance Sheet'!C59</f>
        <v>20235</v>
      </c>
      <c r="D148">
        <f>'Balance Sheet'!D59</f>
        <v>18984</v>
      </c>
      <c r="E148">
        <f>'Balance Sheet'!E59</f>
        <v>22929</v>
      </c>
      <c r="F148">
        <f>'Balance Sheet'!F59</f>
        <v>12015</v>
      </c>
      <c r="G148">
        <f>'Balance Sheet'!G59</f>
        <v>14423</v>
      </c>
      <c r="H148">
        <f>'Balance Sheet'!H59</f>
        <v>15889</v>
      </c>
    </row>
    <row r="149" spans="1:8" x14ac:dyDescent="0.25">
      <c r="A149" t="str">
        <f>'Balance Sheet'!A60</f>
        <v>Total Stockholders' equity (calculated by SK)</v>
      </c>
      <c r="B149">
        <f>'Balance Sheet'!B60</f>
        <v>23172</v>
      </c>
      <c r="C149">
        <f>'Balance Sheet'!C60</f>
        <v>20235</v>
      </c>
      <c r="D149">
        <f>'Balance Sheet'!D60</f>
        <v>18984</v>
      </c>
      <c r="E149">
        <f>'Balance Sheet'!E60</f>
        <v>22929</v>
      </c>
      <c r="F149">
        <f>'Balance Sheet'!F60</f>
        <v>12015</v>
      </c>
      <c r="G149">
        <f>'Balance Sheet'!G60</f>
        <v>14423</v>
      </c>
      <c r="H149">
        <f>'Balance Sheet'!H60</f>
        <v>15889</v>
      </c>
    </row>
    <row r="150" spans="1:8" x14ac:dyDescent="0.25">
      <c r="A150" t="str">
        <f>'Balance Sheet'!A61</f>
        <v>Amounts are equal?</v>
      </c>
      <c r="B150" t="b">
        <f>'Balance Sheet'!B61</f>
        <v>1</v>
      </c>
      <c r="C150" t="b">
        <f>'Balance Sheet'!C61</f>
        <v>1</v>
      </c>
      <c r="D150" t="b">
        <f>'Balance Sheet'!D61</f>
        <v>1</v>
      </c>
      <c r="E150" t="b">
        <f>'Balance Sheet'!E61</f>
        <v>1</v>
      </c>
      <c r="F150" t="b">
        <f>'Balance Sheet'!F61</f>
        <v>1</v>
      </c>
      <c r="G150" t="b">
        <f>'Balance Sheet'!G61</f>
        <v>1</v>
      </c>
      <c r="H150" t="b">
        <f>'Balance Sheet'!H61</f>
        <v>1</v>
      </c>
    </row>
    <row r="152" spans="1:8" x14ac:dyDescent="0.25">
      <c r="A152" t="str">
        <f>'Balance Sheet'!A63</f>
        <v>Total liabilities and stockholders' equity</v>
      </c>
      <c r="B152">
        <f>'Balance Sheet'!B63</f>
        <v>113450</v>
      </c>
      <c r="C152">
        <f>'Balance Sheet'!C63</f>
        <v>116433</v>
      </c>
      <c r="D152">
        <f>'Balance Sheet'!D63</f>
        <v>119213</v>
      </c>
      <c r="E152">
        <f>'Balance Sheet'!E63</f>
        <v>126223</v>
      </c>
      <c r="F152">
        <f>'Balance Sheet'!F63</f>
        <v>117272</v>
      </c>
      <c r="G152">
        <f>'Balance Sheet'!G63</f>
        <v>110495</v>
      </c>
      <c r="H152">
        <f>'Balance Sheet'!H63</f>
        <v>118056</v>
      </c>
    </row>
    <row r="153" spans="1:8" x14ac:dyDescent="0.25">
      <c r="A153" t="str">
        <f>'Balance Sheet'!A64</f>
        <v>Does the accounting equation hold?</v>
      </c>
      <c r="B153" t="b">
        <f>'Balance Sheet'!B64</f>
        <v>1</v>
      </c>
      <c r="C153" t="b">
        <f>'Balance Sheet'!C64</f>
        <v>1</v>
      </c>
      <c r="D153" t="b">
        <f>'Balance Sheet'!D64</f>
        <v>1</v>
      </c>
      <c r="E153" t="b">
        <f>'Balance Sheet'!E64</f>
        <v>1</v>
      </c>
      <c r="F153" t="b">
        <f>'Balance Sheet'!F64</f>
        <v>1</v>
      </c>
      <c r="G153" t="b">
        <f>'Balance Sheet'!G64</f>
        <v>1</v>
      </c>
      <c r="H153" t="b">
        <f>'Balance Sheet'!H64</f>
        <v>1</v>
      </c>
    </row>
    <row r="155" spans="1:8" x14ac:dyDescent="0.25">
      <c r="A155" t="str">
        <f>'Balance Sheet'!A66</f>
        <v>Working Capital Calculation</v>
      </c>
    </row>
    <row r="156" spans="1:8" x14ac:dyDescent="0.25">
      <c r="A156" t="str">
        <f>'Balance Sheet'!A67</f>
        <v>Current Assets</v>
      </c>
      <c r="B156">
        <f>'Balance Sheet'!B67</f>
        <v>46552</v>
      </c>
      <c r="C156">
        <f>'Balance Sheet'!C67</f>
        <v>49327</v>
      </c>
      <c r="D156">
        <f>'Balance Sheet'!D67</f>
        <v>48018</v>
      </c>
      <c r="E156">
        <f>'Balance Sheet'!E67</f>
        <v>51350</v>
      </c>
      <c r="F156">
        <f>'Balance Sheet'!F67</f>
        <v>78656</v>
      </c>
      <c r="G156">
        <f>'Balance Sheet'!G67</f>
        <v>42504</v>
      </c>
      <c r="H156">
        <f>'Balance Sheet'!H67</f>
        <v>43524</v>
      </c>
    </row>
    <row r="157" spans="1:8" x14ac:dyDescent="0.25">
      <c r="A157" t="str">
        <f>'Balance Sheet'!A68</f>
        <v>Current Liabilities</v>
      </c>
      <c r="B157">
        <f>'Balance Sheet'!B68</f>
        <v>40562</v>
      </c>
      <c r="C157">
        <f>'Balance Sheet'!C68</f>
        <v>42124</v>
      </c>
      <c r="D157">
        <f>'Balance Sheet'!D68</f>
        <v>43625</v>
      </c>
      <c r="E157">
        <f>'Balance Sheet'!E68</f>
        <v>40154</v>
      </c>
      <c r="F157">
        <f>'Balance Sheet'!F68</f>
        <v>39581</v>
      </c>
      <c r="G157">
        <f>'Balance Sheet'!G68</f>
        <v>34270</v>
      </c>
      <c r="H157">
        <f>'Balance Sheet'!H68</f>
        <v>33584</v>
      </c>
    </row>
    <row r="158" spans="1:8" x14ac:dyDescent="0.25">
      <c r="A158" t="str">
        <f>'Balance Sheet'!A69</f>
        <v>Cash and cash equivalents</v>
      </c>
      <c r="B158">
        <f>'Balance Sheet'!B69</f>
        <v>11651</v>
      </c>
      <c r="C158">
        <f>'Balance Sheet'!C69</f>
        <v>11922</v>
      </c>
      <c r="D158">
        <f>'Balance Sheet'!D69</f>
        <v>11129</v>
      </c>
      <c r="E158">
        <f>'Balance Sheet'!E69</f>
        <v>11066</v>
      </c>
      <c r="F158">
        <f>'Balance Sheet'!F69</f>
        <v>8476</v>
      </c>
      <c r="G158">
        <f>'Balance Sheet'!G69</f>
        <v>8194</v>
      </c>
      <c r="H158">
        <f>'Balance Sheet'!H69</f>
        <v>10617</v>
      </c>
    </row>
    <row r="159" spans="1:8" x14ac:dyDescent="0.25">
      <c r="A159" t="str">
        <f>'Balance Sheet'!A70</f>
        <v>Working Capital</v>
      </c>
      <c r="B159">
        <f>'Balance Sheet'!B70</f>
        <v>-5661</v>
      </c>
      <c r="C159">
        <f>'Balance Sheet'!C70</f>
        <v>-4719</v>
      </c>
      <c r="D159">
        <f>'Balance Sheet'!D70</f>
        <v>-6736</v>
      </c>
      <c r="E159">
        <f>'Balance Sheet'!E70</f>
        <v>130</v>
      </c>
      <c r="F159">
        <f>'Balance Sheet'!F70</f>
        <v>30599</v>
      </c>
      <c r="G159">
        <f>'Balance Sheet'!G70</f>
        <v>40</v>
      </c>
      <c r="H159">
        <f>'Balance Sheet'!H70</f>
        <v>-677</v>
      </c>
    </row>
    <row r="160" spans="1:8" x14ac:dyDescent="0.25">
      <c r="A160" t="str">
        <f>'Balance Sheet'!A71</f>
        <v>Change in Working Capital</v>
      </c>
      <c r="C160">
        <f>'Balance Sheet'!C71</f>
        <v>942</v>
      </c>
      <c r="D160">
        <f>'Balance Sheet'!D71</f>
        <v>-2017</v>
      </c>
      <c r="E160">
        <f>'Balance Sheet'!E71</f>
        <v>6866</v>
      </c>
      <c r="F160">
        <f>'Balance Sheet'!F71</f>
        <v>30469</v>
      </c>
      <c r="G160">
        <f>'Balance Sheet'!G71</f>
        <v>-30559</v>
      </c>
      <c r="H160">
        <f>'Balance Sheet'!H71</f>
        <v>-717</v>
      </c>
    </row>
    <row r="162" spans="1:8" x14ac:dyDescent="0.25">
      <c r="A162" t="str">
        <f>'Balance Sheet'!A73</f>
        <v>Capital Expenditures Calculation</v>
      </c>
    </row>
    <row r="163" spans="1:8" x14ac:dyDescent="0.25">
      <c r="A163" t="str">
        <f>'Balance Sheet'!A74</f>
        <v>Long-Term Assets</v>
      </c>
      <c r="B163">
        <f>'Balance Sheet'!B74</f>
        <v>66898</v>
      </c>
      <c r="C163">
        <f>'Balance Sheet'!C74</f>
        <v>67106</v>
      </c>
      <c r="D163">
        <f>'Balance Sheet'!D74</f>
        <v>71195</v>
      </c>
      <c r="E163">
        <f>'Balance Sheet'!E74</f>
        <v>76523</v>
      </c>
      <c r="F163">
        <f>'Balance Sheet'!F74</f>
        <v>69895</v>
      </c>
      <c r="G163">
        <f>'Balance Sheet'!G74</f>
        <v>67991</v>
      </c>
      <c r="H163">
        <f>'Balance Sheet'!H74</f>
        <v>74532</v>
      </c>
    </row>
    <row r="164" spans="1:8" x14ac:dyDescent="0.25">
      <c r="A164" t="str">
        <f>'Balance Sheet'!A75</f>
        <v>Depreciation and Amortization</v>
      </c>
      <c r="B164">
        <f>'Balance Sheet'!B75</f>
        <v>4831</v>
      </c>
      <c r="C164">
        <f>'Balance Sheet'!C75</f>
        <v>4815</v>
      </c>
      <c r="D164">
        <f>'Balance Sheet'!D75</f>
        <v>4676</v>
      </c>
      <c r="E164">
        <f>'Balance Sheet'!E75</f>
        <v>4678</v>
      </c>
      <c r="F164">
        <f>'Balance Sheet'!F75</f>
        <v>4492</v>
      </c>
      <c r="G164">
        <f>'Balance Sheet'!G75</f>
        <v>3855</v>
      </c>
      <c r="H164">
        <f>'Balance Sheet'!H75</f>
        <v>2127</v>
      </c>
    </row>
    <row r="165" spans="1:8" x14ac:dyDescent="0.25">
      <c r="A165" t="str">
        <f>'Balance Sheet'!A76</f>
        <v>CAPEX</v>
      </c>
      <c r="C165">
        <f>'Balance Sheet'!C76</f>
        <v>5023</v>
      </c>
      <c r="D165">
        <f>'Balance Sheet'!D76</f>
        <v>8765</v>
      </c>
      <c r="E165">
        <f>'Balance Sheet'!E76</f>
        <v>10006</v>
      </c>
      <c r="F165">
        <f>'Balance Sheet'!F76</f>
        <v>-2136</v>
      </c>
      <c r="G165">
        <f>'Balance Sheet'!G76</f>
        <v>1951</v>
      </c>
      <c r="H165">
        <f>'Balance Sheet'!H76</f>
        <v>8668</v>
      </c>
    </row>
  </sheetData>
  <mergeCells count="2">
    <mergeCell ref="A91:I94"/>
    <mergeCell ref="A50:I53"/>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sheetViews>
  <sheetFormatPr defaultColWidth="8.875" defaultRowHeight="15.75" x14ac:dyDescent="0.25"/>
  <cols>
    <col min="1" max="6" width="36.5" customWidth="1"/>
  </cols>
  <sheetData>
    <row r="1" spans="1:6" x14ac:dyDescent="0.25">
      <c r="A1" s="153" t="s">
        <v>82</v>
      </c>
    </row>
    <row r="3" spans="1:6" x14ac:dyDescent="0.25">
      <c r="A3" t="s">
        <v>83</v>
      </c>
      <c r="B3" t="s">
        <v>84</v>
      </c>
      <c r="C3">
        <v>0</v>
      </c>
    </row>
    <row r="4" spans="1:6" x14ac:dyDescent="0.25">
      <c r="A4" t="s">
        <v>85</v>
      </c>
    </row>
    <row r="5" spans="1:6" x14ac:dyDescent="0.25">
      <c r="A5" t="s">
        <v>86</v>
      </c>
    </row>
    <row r="7" spans="1:6" x14ac:dyDescent="0.25">
      <c r="A7" s="153" t="s">
        <v>87</v>
      </c>
      <c r="B7" t="s">
        <v>88</v>
      </c>
    </row>
    <row r="8" spans="1:6" x14ac:dyDescent="0.25">
      <c r="B8">
        <v>6</v>
      </c>
    </row>
    <row r="10" spans="1:6" x14ac:dyDescent="0.25">
      <c r="A10" t="s">
        <v>89</v>
      </c>
    </row>
    <row r="11" spans="1:6" x14ac:dyDescent="0.25">
      <c r="A11" t="e">
        <f>CB_DATA_!#REF!</f>
        <v>#REF!</v>
      </c>
      <c r="B11" t="e">
        <f>#REF!</f>
        <v>#REF!</v>
      </c>
      <c r="C11" t="e">
        <f>#REF!</f>
        <v>#REF!</v>
      </c>
      <c r="D11" t="e">
        <f>'MC - high WC var.'!#REF!</f>
        <v>#REF!</v>
      </c>
      <c r="E11" t="e">
        <f>'MC -  no WC var.'!#REF!</f>
        <v>#REF!</v>
      </c>
      <c r="F11" t="e">
        <f>'MC - low WC var.'!#REF!</f>
        <v>#REF!</v>
      </c>
    </row>
    <row r="13" spans="1:6" x14ac:dyDescent="0.25">
      <c r="A13" t="s">
        <v>90</v>
      </c>
    </row>
    <row r="14" spans="1:6" x14ac:dyDescent="0.25">
      <c r="A14" t="s">
        <v>94</v>
      </c>
      <c r="B14" s="155" t="s">
        <v>98</v>
      </c>
      <c r="C14" t="s">
        <v>259</v>
      </c>
      <c r="D14" s="154" t="s">
        <v>269</v>
      </c>
      <c r="E14" s="154" t="s">
        <v>253</v>
      </c>
      <c r="F14" s="154" t="s">
        <v>268</v>
      </c>
    </row>
    <row r="16" spans="1:6" x14ac:dyDescent="0.25">
      <c r="A16" t="s">
        <v>91</v>
      </c>
    </row>
    <row r="17" spans="1:6" x14ac:dyDescent="0.25">
      <c r="B17">
        <v>3</v>
      </c>
      <c r="C17">
        <v>1</v>
      </c>
    </row>
    <row r="19" spans="1:6" x14ac:dyDescent="0.25">
      <c r="A19" t="s">
        <v>92</v>
      </c>
    </row>
    <row r="20" spans="1:6" x14ac:dyDescent="0.25">
      <c r="A20">
        <v>28</v>
      </c>
      <c r="B20">
        <v>43</v>
      </c>
      <c r="C20">
        <v>52</v>
      </c>
      <c r="D20">
        <v>52</v>
      </c>
      <c r="E20">
        <v>49</v>
      </c>
      <c r="F20">
        <v>52</v>
      </c>
    </row>
    <row r="25" spans="1:6" x14ac:dyDescent="0.25">
      <c r="A25" s="153" t="s">
        <v>93</v>
      </c>
    </row>
    <row r="26" spans="1:6" x14ac:dyDescent="0.25">
      <c r="A26" s="154" t="s">
        <v>95</v>
      </c>
      <c r="B26" s="154" t="s">
        <v>103</v>
      </c>
      <c r="C26" s="154" t="s">
        <v>256</v>
      </c>
      <c r="D26" s="154" t="s">
        <v>256</v>
      </c>
      <c r="E26" s="154" t="s">
        <v>257</v>
      </c>
      <c r="F26" s="154" t="s">
        <v>256</v>
      </c>
    </row>
    <row r="27" spans="1:6" x14ac:dyDescent="0.25">
      <c r="A27" t="s">
        <v>96</v>
      </c>
      <c r="B27" t="s">
        <v>105</v>
      </c>
      <c r="C27" t="s">
        <v>260</v>
      </c>
      <c r="D27" t="s">
        <v>309</v>
      </c>
      <c r="E27" t="s">
        <v>298</v>
      </c>
      <c r="F27" t="s">
        <v>304</v>
      </c>
    </row>
    <row r="28" spans="1:6" x14ac:dyDescent="0.25">
      <c r="A28" s="154" t="s">
        <v>97</v>
      </c>
      <c r="B28" s="154" t="s">
        <v>97</v>
      </c>
      <c r="C28" s="154" t="s">
        <v>97</v>
      </c>
      <c r="D28" s="154" t="s">
        <v>97</v>
      </c>
      <c r="E28" s="154" t="s">
        <v>97</v>
      </c>
      <c r="F28" s="154" t="s">
        <v>97</v>
      </c>
    </row>
    <row r="29" spans="1:6" x14ac:dyDescent="0.25">
      <c r="B29" s="154" t="s">
        <v>95</v>
      </c>
      <c r="C29" s="154" t="s">
        <v>95</v>
      </c>
      <c r="D29" s="154" t="s">
        <v>95</v>
      </c>
      <c r="E29" s="154" t="s">
        <v>95</v>
      </c>
      <c r="F29" s="154" t="s">
        <v>95</v>
      </c>
    </row>
    <row r="30" spans="1:6" x14ac:dyDescent="0.25">
      <c r="B30" t="s">
        <v>100</v>
      </c>
      <c r="C30" t="s">
        <v>254</v>
      </c>
      <c r="D30" t="s">
        <v>254</v>
      </c>
      <c r="E30" t="s">
        <v>254</v>
      </c>
      <c r="F30" t="s">
        <v>254</v>
      </c>
    </row>
    <row r="31" spans="1:6" x14ac:dyDescent="0.25">
      <c r="B31" s="154" t="s">
        <v>97</v>
      </c>
      <c r="C31" s="154" t="s">
        <v>97</v>
      </c>
      <c r="D31" s="154" t="s">
        <v>97</v>
      </c>
      <c r="E31" s="154" t="s">
        <v>97</v>
      </c>
      <c r="F31" s="154" t="s">
        <v>97</v>
      </c>
    </row>
    <row r="32" spans="1:6" x14ac:dyDescent="0.25">
      <c r="B32" s="154" t="s">
        <v>104</v>
      </c>
      <c r="C32" s="154" t="s">
        <v>257</v>
      </c>
      <c r="D32" s="154" t="s">
        <v>257</v>
      </c>
      <c r="E32" s="154" t="s">
        <v>255</v>
      </c>
      <c r="F32" s="154" t="s">
        <v>257</v>
      </c>
    </row>
    <row r="33" spans="2:6" x14ac:dyDescent="0.25">
      <c r="B33" t="s">
        <v>106</v>
      </c>
      <c r="C33" t="s">
        <v>261</v>
      </c>
      <c r="D33" t="s">
        <v>310</v>
      </c>
      <c r="E33" t="s">
        <v>299</v>
      </c>
      <c r="F33" t="s">
        <v>305</v>
      </c>
    </row>
    <row r="34" spans="2:6" x14ac:dyDescent="0.25">
      <c r="B34" s="154" t="s">
        <v>97</v>
      </c>
      <c r="C34" s="154" t="s">
        <v>97</v>
      </c>
      <c r="D34" s="154" t="s">
        <v>97</v>
      </c>
      <c r="E34" s="154" t="s">
        <v>97</v>
      </c>
      <c r="F34" s="154" t="s">
        <v>97</v>
      </c>
    </row>
    <row r="35" spans="2:6" x14ac:dyDescent="0.25">
      <c r="B35" s="154" t="s">
        <v>102</v>
      </c>
      <c r="C35" s="154" t="s">
        <v>255</v>
      </c>
      <c r="D35" s="154" t="s">
        <v>255</v>
      </c>
      <c r="E35" s="154" t="s">
        <v>103</v>
      </c>
      <c r="F35" s="154" t="s">
        <v>255</v>
      </c>
    </row>
    <row r="36" spans="2:6" x14ac:dyDescent="0.25">
      <c r="B36" t="s">
        <v>107</v>
      </c>
      <c r="C36" t="s">
        <v>262</v>
      </c>
      <c r="D36" t="s">
        <v>317</v>
      </c>
      <c r="E36" t="s">
        <v>300</v>
      </c>
      <c r="F36" t="s">
        <v>314</v>
      </c>
    </row>
    <row r="37" spans="2:6" x14ac:dyDescent="0.25">
      <c r="B37" s="154" t="s">
        <v>97</v>
      </c>
      <c r="C37" s="154" t="s">
        <v>97</v>
      </c>
      <c r="D37" s="154" t="s">
        <v>97</v>
      </c>
      <c r="E37" s="154" t="s">
        <v>97</v>
      </c>
      <c r="F37" s="154" t="s">
        <v>97</v>
      </c>
    </row>
    <row r="38" spans="2:6" x14ac:dyDescent="0.25">
      <c r="B38" s="154" t="s">
        <v>101</v>
      </c>
      <c r="C38" s="154" t="s">
        <v>103</v>
      </c>
      <c r="D38" s="154" t="s">
        <v>103</v>
      </c>
      <c r="E38" s="154" t="s">
        <v>104</v>
      </c>
      <c r="F38" s="154" t="s">
        <v>103</v>
      </c>
    </row>
    <row r="39" spans="2:6" x14ac:dyDescent="0.25">
      <c r="B39" t="s">
        <v>109</v>
      </c>
      <c r="C39" t="s">
        <v>263</v>
      </c>
      <c r="D39" t="s">
        <v>311</v>
      </c>
      <c r="E39" t="s">
        <v>301</v>
      </c>
      <c r="F39" t="s">
        <v>306</v>
      </c>
    </row>
    <row r="40" spans="2:6" x14ac:dyDescent="0.25">
      <c r="B40" s="154" t="s">
        <v>97</v>
      </c>
      <c r="C40" s="154" t="s">
        <v>97</v>
      </c>
      <c r="D40" s="154" t="s">
        <v>97</v>
      </c>
      <c r="E40" s="154" t="s">
        <v>97</v>
      </c>
      <c r="F40" s="154" t="s">
        <v>97</v>
      </c>
    </row>
    <row r="41" spans="2:6" x14ac:dyDescent="0.25">
      <c r="B41" s="154" t="s">
        <v>99</v>
      </c>
      <c r="C41" s="154" t="s">
        <v>104</v>
      </c>
      <c r="D41" s="154" t="s">
        <v>104</v>
      </c>
      <c r="E41" s="154" t="s">
        <v>102</v>
      </c>
      <c r="F41" s="154" t="s">
        <v>104</v>
      </c>
    </row>
    <row r="42" spans="2:6" x14ac:dyDescent="0.25">
      <c r="B42" t="s">
        <v>108</v>
      </c>
      <c r="C42" t="s">
        <v>264</v>
      </c>
      <c r="D42" t="s">
        <v>312</v>
      </c>
      <c r="E42" t="s">
        <v>302</v>
      </c>
      <c r="F42" t="s">
        <v>307</v>
      </c>
    </row>
    <row r="43" spans="2:6" x14ac:dyDescent="0.25">
      <c r="B43" s="154" t="s">
        <v>97</v>
      </c>
      <c r="C43" s="154" t="s">
        <v>97</v>
      </c>
      <c r="D43" s="154" t="s">
        <v>97</v>
      </c>
      <c r="E43" s="154" t="s">
        <v>97</v>
      </c>
      <c r="F43" s="154" t="s">
        <v>97</v>
      </c>
    </row>
    <row r="44" spans="2:6" x14ac:dyDescent="0.25">
      <c r="C44" s="154" t="s">
        <v>102</v>
      </c>
      <c r="D44" s="154" t="s">
        <v>102</v>
      </c>
      <c r="E44" s="154" t="s">
        <v>101</v>
      </c>
      <c r="F44" s="154" t="s">
        <v>102</v>
      </c>
    </row>
    <row r="45" spans="2:6" x14ac:dyDescent="0.25">
      <c r="C45" t="s">
        <v>265</v>
      </c>
      <c r="D45" t="s">
        <v>313</v>
      </c>
      <c r="E45" t="s">
        <v>316</v>
      </c>
      <c r="F45" t="s">
        <v>308</v>
      </c>
    </row>
    <row r="46" spans="2:6" x14ac:dyDescent="0.25">
      <c r="C46" s="154" t="s">
        <v>97</v>
      </c>
      <c r="D46" s="154" t="s">
        <v>97</v>
      </c>
      <c r="E46" s="154" t="s">
        <v>97</v>
      </c>
      <c r="F46" s="154" t="s">
        <v>97</v>
      </c>
    </row>
    <row r="47" spans="2:6" x14ac:dyDescent="0.25">
      <c r="C47" s="154" t="s">
        <v>101</v>
      </c>
      <c r="D47" s="154" t="s">
        <v>101</v>
      </c>
      <c r="E47" s="154" t="s">
        <v>99</v>
      </c>
      <c r="F47" s="154" t="s">
        <v>101</v>
      </c>
    </row>
    <row r="48" spans="2:6" x14ac:dyDescent="0.25">
      <c r="C48" t="s">
        <v>266</v>
      </c>
      <c r="D48" t="s">
        <v>320</v>
      </c>
      <c r="E48" t="s">
        <v>303</v>
      </c>
      <c r="F48" t="s">
        <v>319</v>
      </c>
    </row>
    <row r="49" spans="3:6" x14ac:dyDescent="0.25">
      <c r="C49" s="154" t="s">
        <v>97</v>
      </c>
      <c r="D49" s="154" t="s">
        <v>97</v>
      </c>
      <c r="E49" s="154" t="s">
        <v>97</v>
      </c>
      <c r="F49" s="154" t="s">
        <v>97</v>
      </c>
    </row>
    <row r="50" spans="3:6" x14ac:dyDescent="0.25">
      <c r="C50" s="154" t="s">
        <v>99</v>
      </c>
      <c r="D50" s="154" t="s">
        <v>99</v>
      </c>
      <c r="F50" s="154" t="s">
        <v>99</v>
      </c>
    </row>
    <row r="51" spans="3:6" x14ac:dyDescent="0.25">
      <c r="C51" t="s">
        <v>267</v>
      </c>
      <c r="D51" t="s">
        <v>318</v>
      </c>
      <c r="F51" t="s">
        <v>315</v>
      </c>
    </row>
    <row r="52" spans="3:6" x14ac:dyDescent="0.25">
      <c r="C52" s="154" t="s">
        <v>97</v>
      </c>
      <c r="D52" s="154" t="s">
        <v>97</v>
      </c>
      <c r="F52" s="154" t="s">
        <v>97</v>
      </c>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A19" workbookViewId="0">
      <selection activeCell="A47" sqref="A47"/>
    </sheetView>
  </sheetViews>
  <sheetFormatPr defaultColWidth="11" defaultRowHeight="15.75" x14ac:dyDescent="0.25"/>
  <cols>
    <col min="1" max="1" width="36.5" customWidth="1"/>
    <col min="2" max="6" width="11.875" bestFit="1" customWidth="1"/>
    <col min="7" max="7" width="13" customWidth="1"/>
    <col min="8" max="8" width="14.5" customWidth="1"/>
    <col min="9" max="10" width="14.375" customWidth="1"/>
    <col min="11" max="11" width="15.875" customWidth="1"/>
    <col min="12" max="12" width="17.375" customWidth="1"/>
  </cols>
  <sheetData>
    <row r="1" spans="1:11" x14ac:dyDescent="0.25">
      <c r="A1" s="10" t="s">
        <v>110</v>
      </c>
    </row>
    <row r="2" spans="1:11" x14ac:dyDescent="0.25">
      <c r="A2" s="10" t="s">
        <v>111</v>
      </c>
    </row>
    <row r="3" spans="1:11" x14ac:dyDescent="0.25">
      <c r="A3" s="10" t="s">
        <v>180</v>
      </c>
    </row>
    <row r="4" spans="1:11" x14ac:dyDescent="0.25">
      <c r="A4" s="10" t="s">
        <v>1</v>
      </c>
      <c r="C4" s="63"/>
    </row>
    <row r="5" spans="1:11" ht="16.5" thickBot="1" x14ac:dyDescent="0.3"/>
    <row r="6" spans="1:11" ht="16.5" thickBot="1" x14ac:dyDescent="0.3">
      <c r="A6" s="216" t="s">
        <v>181</v>
      </c>
      <c r="B6" s="217">
        <v>2010</v>
      </c>
      <c r="C6" s="217">
        <v>2011</v>
      </c>
      <c r="D6" s="217">
        <v>2012</v>
      </c>
      <c r="E6" s="217">
        <v>2013</v>
      </c>
      <c r="F6" s="217">
        <v>2014</v>
      </c>
      <c r="G6" s="218">
        <v>2015</v>
      </c>
      <c r="H6" s="221" t="s">
        <v>182</v>
      </c>
      <c r="I6" s="228" t="s">
        <v>183</v>
      </c>
      <c r="J6" s="226" t="s">
        <v>189</v>
      </c>
      <c r="K6" s="223" t="s">
        <v>184</v>
      </c>
    </row>
    <row r="7" spans="1:11" ht="16.5" thickBot="1" x14ac:dyDescent="0.3">
      <c r="A7" s="219" t="s">
        <v>190</v>
      </c>
      <c r="B7" s="220"/>
      <c r="C7" s="220"/>
      <c r="D7" s="212"/>
      <c r="E7" s="212"/>
      <c r="F7" s="212"/>
      <c r="G7" s="213"/>
      <c r="H7" s="222"/>
      <c r="I7" s="229"/>
      <c r="J7" s="227"/>
      <c r="K7" s="224"/>
    </row>
    <row r="8" spans="1:11" x14ac:dyDescent="0.25">
      <c r="A8" s="214" t="s">
        <v>185</v>
      </c>
      <c r="B8" s="209">
        <v>38201</v>
      </c>
      <c r="C8" s="209">
        <v>40879</v>
      </c>
      <c r="D8" s="209">
        <v>40237</v>
      </c>
      <c r="E8" s="209">
        <v>35735</v>
      </c>
      <c r="F8" s="209">
        <v>35441</v>
      </c>
      <c r="G8" s="209">
        <v>32016</v>
      </c>
      <c r="H8" s="222"/>
      <c r="I8" s="229"/>
      <c r="J8" s="227"/>
      <c r="K8" s="238">
        <f>(G8/B8)^(1/5)-1</f>
        <v>-3.4708531245309926E-2</v>
      </c>
    </row>
    <row r="9" spans="1:11" s="237" customFormat="1" x14ac:dyDescent="0.25">
      <c r="A9" s="230" t="s">
        <v>206</v>
      </c>
      <c r="B9" s="233"/>
      <c r="C9" s="234">
        <f>(C8-B8)/B8</f>
        <v>7.0102876888039581E-2</v>
      </c>
      <c r="D9" s="234">
        <f t="shared" ref="D9" si="0">(D8-C8)/C8</f>
        <v>-1.5704885148853934E-2</v>
      </c>
      <c r="E9" s="234">
        <f t="shared" ref="E9" si="1">(E8-D8)/D8</f>
        <v>-0.11188706911549072</v>
      </c>
      <c r="F9" s="234">
        <f t="shared" ref="F9" si="2">(F8-E8)/E8</f>
        <v>-8.2272282076395684E-3</v>
      </c>
      <c r="G9" s="246">
        <f t="shared" ref="G9" si="3">(G8-F8)/F8</f>
        <v>-9.6639485341835724E-2</v>
      </c>
      <c r="H9" s="240">
        <f>AVERAGE(C9:G9)</f>
        <v>-3.2471158185156071E-2</v>
      </c>
      <c r="I9" s="241">
        <f>K8</f>
        <v>-3.4708531245309926E-2</v>
      </c>
      <c r="J9" s="239">
        <f>_xlfn.STDEV.S(C9:G9)</f>
        <v>7.3849119565606955E-2</v>
      </c>
      <c r="K9" s="236"/>
    </row>
    <row r="10" spans="1:11" s="237" customFormat="1" x14ac:dyDescent="0.25">
      <c r="A10" s="230" t="s">
        <v>192</v>
      </c>
      <c r="B10" s="234">
        <f t="shared" ref="B10:G10" si="4">B8/B23</f>
        <v>0.39308719721759172</v>
      </c>
      <c r="C10" s="234">
        <f t="shared" si="4"/>
        <v>0.39223757436192669</v>
      </c>
      <c r="D10" s="234">
        <f t="shared" si="4"/>
        <v>0.39410174538188797</v>
      </c>
      <c r="E10" s="234">
        <f t="shared" si="4"/>
        <v>0.36506752753202704</v>
      </c>
      <c r="F10" s="234">
        <f t="shared" si="4"/>
        <v>0.38349005053182855</v>
      </c>
      <c r="G10" s="234">
        <f t="shared" si="4"/>
        <v>0.39266572637517633</v>
      </c>
      <c r="H10" s="240">
        <f>AVERAGE(B10:G10)</f>
        <v>0.3867749702334064</v>
      </c>
      <c r="I10" s="235"/>
      <c r="J10" s="239">
        <f>_xlfn.STDEV.S(B10:G10)</f>
        <v>1.1314333046560843E-2</v>
      </c>
      <c r="K10" s="236"/>
    </row>
    <row r="11" spans="1:11" x14ac:dyDescent="0.25">
      <c r="A11" s="214" t="s">
        <v>251</v>
      </c>
      <c r="B11" s="209">
        <v>18223</v>
      </c>
      <c r="C11" s="209">
        <v>19285</v>
      </c>
      <c r="D11" s="209">
        <v>18366</v>
      </c>
      <c r="E11" s="209">
        <v>21210</v>
      </c>
      <c r="F11" s="209">
        <v>19512</v>
      </c>
      <c r="G11" s="209">
        <v>17166</v>
      </c>
      <c r="H11" s="222"/>
      <c r="I11" s="229"/>
      <c r="J11" s="227"/>
      <c r="K11" s="238">
        <f>(G11/B11)^(1/5)-1</f>
        <v>-1.1879643013743779E-2</v>
      </c>
    </row>
    <row r="12" spans="1:11" x14ac:dyDescent="0.25">
      <c r="A12" s="230" t="s">
        <v>206</v>
      </c>
      <c r="B12" s="209"/>
      <c r="C12" s="234">
        <f>(C11-B11)/B11</f>
        <v>5.8278000329254238E-2</v>
      </c>
      <c r="D12" s="234">
        <f t="shared" ref="D12" si="5">(D11-C11)/C11</f>
        <v>-4.7653616800622245E-2</v>
      </c>
      <c r="E12" s="234">
        <f t="shared" ref="E12" si="6">(E11-D11)/D11</f>
        <v>0.15485135576608952</v>
      </c>
      <c r="F12" s="234">
        <f t="shared" ref="F12" si="7">(F11-E11)/E11</f>
        <v>-8.0056577086280056E-2</v>
      </c>
      <c r="G12" s="246">
        <f t="shared" ref="G12" si="8">(G11-F11)/F11</f>
        <v>-0.12023370233702337</v>
      </c>
      <c r="H12" s="240">
        <f>AVERAGE(C12:G12)</f>
        <v>-6.9629080257163824E-3</v>
      </c>
      <c r="I12" s="241">
        <f>K11</f>
        <v>-1.1879643013743779E-2</v>
      </c>
      <c r="J12" s="239">
        <f>_xlfn.STDEV.S(C12:G12)</f>
        <v>0.11210366092452072</v>
      </c>
      <c r="K12" s="224"/>
    </row>
    <row r="13" spans="1:11" x14ac:dyDescent="0.25">
      <c r="A13" s="230" t="s">
        <v>192</v>
      </c>
      <c r="B13" s="232">
        <f t="shared" ref="B13:G13" si="9">B11/B23</f>
        <v>0.18751414871066657</v>
      </c>
      <c r="C13" s="232">
        <f t="shared" si="9"/>
        <v>0.18504125887545578</v>
      </c>
      <c r="D13" s="232">
        <f t="shared" si="9"/>
        <v>0.17988599189014476</v>
      </c>
      <c r="E13" s="232">
        <f t="shared" si="9"/>
        <v>0.21668062848619823</v>
      </c>
      <c r="F13" s="232">
        <f t="shared" si="9"/>
        <v>0.21112998690717075</v>
      </c>
      <c r="G13" s="232">
        <f t="shared" si="9"/>
        <v>0.21053535291592568</v>
      </c>
      <c r="H13" s="240">
        <f>AVERAGE(B13:G13)</f>
        <v>0.19846456129759363</v>
      </c>
      <c r="I13" s="229"/>
      <c r="J13" s="239">
        <f>_xlfn.STDEV.S(B13:G13)</f>
        <v>1.6019999656380658E-2</v>
      </c>
      <c r="K13" s="224"/>
    </row>
    <row r="14" spans="1:11" x14ac:dyDescent="0.25">
      <c r="A14" s="214" t="s">
        <v>186</v>
      </c>
      <c r="B14" s="209">
        <v>22485</v>
      </c>
      <c r="C14" s="209">
        <v>24943</v>
      </c>
      <c r="D14" s="209">
        <v>25448</v>
      </c>
      <c r="E14" s="209">
        <v>25932</v>
      </c>
      <c r="F14" s="209">
        <v>25434</v>
      </c>
      <c r="G14" s="209">
        <v>22932</v>
      </c>
      <c r="H14" s="222"/>
      <c r="I14" s="229"/>
      <c r="J14" s="227"/>
      <c r="K14" s="238">
        <f>(G14/B14)^(1/5)-1</f>
        <v>3.9447390467952648E-3</v>
      </c>
    </row>
    <row r="15" spans="1:11" x14ac:dyDescent="0.25">
      <c r="A15" s="230" t="s">
        <v>206</v>
      </c>
      <c r="B15" s="209"/>
      <c r="C15" s="234">
        <f>(C14-B14)/B14</f>
        <v>0.10931732265955081</v>
      </c>
      <c r="D15" s="234">
        <f t="shared" ref="D15" si="10">(D14-C14)/C14</f>
        <v>2.0246161247644629E-2</v>
      </c>
      <c r="E15" s="234">
        <f t="shared" ref="E15" si="11">(E14-D14)/D14</f>
        <v>1.9019176359635334E-2</v>
      </c>
      <c r="F15" s="234">
        <f t="shared" ref="F15" si="12">(F14-E14)/E14</f>
        <v>-1.9204072188801481E-2</v>
      </c>
      <c r="G15" s="246">
        <f t="shared" ref="G15" si="13">(G14-F14)/F14</f>
        <v>-9.8372257607926394E-2</v>
      </c>
      <c r="H15" s="240">
        <f>AVERAGE(C15:G15)</f>
        <v>6.2012660940205747E-3</v>
      </c>
      <c r="I15" s="241">
        <f>K14</f>
        <v>3.9447390467952648E-3</v>
      </c>
      <c r="J15" s="239">
        <f>_xlfn.STDEV.S(C15:G15)</f>
        <v>7.5125781356644744E-2</v>
      </c>
      <c r="K15" s="224"/>
    </row>
    <row r="16" spans="1:11" x14ac:dyDescent="0.25">
      <c r="A16" s="230" t="s">
        <v>192</v>
      </c>
      <c r="B16" s="232">
        <f t="shared" ref="B16:G16" si="14">B14/B23</f>
        <v>0.23137000679138112</v>
      </c>
      <c r="C16" s="232">
        <f t="shared" si="14"/>
        <v>0.23933026290539244</v>
      </c>
      <c r="D16" s="232">
        <f t="shared" si="14"/>
        <v>0.24925071989656997</v>
      </c>
      <c r="E16" s="232">
        <f t="shared" si="14"/>
        <v>0.26492041762867008</v>
      </c>
      <c r="F16" s="232">
        <f t="shared" si="14"/>
        <v>0.2752091065496608</v>
      </c>
      <c r="G16" s="232">
        <f t="shared" si="14"/>
        <v>0.2812534494388913</v>
      </c>
      <c r="H16" s="240">
        <f>AVERAGE(B16:G16)</f>
        <v>0.25688899386842762</v>
      </c>
      <c r="I16" s="229"/>
      <c r="J16" s="239">
        <f>_xlfn.STDEV.S(B16:G16)</f>
        <v>2.005805551520207E-2</v>
      </c>
      <c r="K16" s="224"/>
    </row>
    <row r="17" spans="1:13" x14ac:dyDescent="0.25">
      <c r="A17" s="214" t="s">
        <v>187</v>
      </c>
      <c r="B17" s="209">
        <v>16034</v>
      </c>
      <c r="C17" s="209">
        <v>17011</v>
      </c>
      <c r="D17" s="209">
        <v>16034</v>
      </c>
      <c r="E17" s="209">
        <v>12987</v>
      </c>
      <c r="F17" s="209">
        <v>9996</v>
      </c>
      <c r="G17" s="209">
        <v>7581</v>
      </c>
      <c r="H17" s="222"/>
      <c r="I17" s="229"/>
      <c r="J17" s="227"/>
      <c r="K17" s="238">
        <f>(G17/E17)^(1/2)-1</f>
        <v>-0.23597278599673965</v>
      </c>
    </row>
    <row r="18" spans="1:13" x14ac:dyDescent="0.25">
      <c r="A18" s="230" t="s">
        <v>206</v>
      </c>
      <c r="B18" s="209"/>
      <c r="C18" s="234">
        <f>(C17-B17)/B17</f>
        <v>6.0933017338156419E-2</v>
      </c>
      <c r="D18" s="234">
        <f t="shared" ref="D18" si="15">(D17-C17)/C17</f>
        <v>-5.743342543060373E-2</v>
      </c>
      <c r="E18" s="234">
        <f t="shared" ref="E18" si="16">(E17-D17)/D17</f>
        <v>-0.19003367843332916</v>
      </c>
      <c r="F18" s="234">
        <f t="shared" ref="F18" si="17">(F17-E17)/E17</f>
        <v>-0.2303072303072303</v>
      </c>
      <c r="G18" s="246">
        <f t="shared" ref="G18" si="18">(G17-F17)/F17</f>
        <v>-0.24159663865546219</v>
      </c>
      <c r="H18" s="240">
        <f>AVERAGE(C18:G18)</f>
        <v>-0.13168759109769379</v>
      </c>
      <c r="I18" s="241">
        <f>K17</f>
        <v>-0.23597278599673965</v>
      </c>
      <c r="J18" s="239">
        <f>_xlfn.STDEV.S(C18:G18)</f>
        <v>0.13021758501961758</v>
      </c>
      <c r="K18" s="224"/>
    </row>
    <row r="19" spans="1:13" x14ac:dyDescent="0.25">
      <c r="A19" s="230" t="s">
        <v>192</v>
      </c>
      <c r="B19" s="232">
        <f t="shared" ref="B19:G19" si="19">B17/B23</f>
        <v>0.1649894013294643</v>
      </c>
      <c r="C19" s="232">
        <f t="shared" si="19"/>
        <v>0.16322203032047591</v>
      </c>
      <c r="D19" s="232">
        <f t="shared" si="19"/>
        <v>0.15704519187447355</v>
      </c>
      <c r="E19" s="232">
        <f t="shared" si="19"/>
        <v>0.13267474409006394</v>
      </c>
      <c r="F19" s="232">
        <f t="shared" si="19"/>
        <v>0.10816191826179167</v>
      </c>
      <c r="G19" s="232">
        <f t="shared" si="19"/>
        <v>9.297847550131845E-2</v>
      </c>
      <c r="H19" s="240">
        <f>AVERAGE(B19:G19)</f>
        <v>0.13651196022959797</v>
      </c>
      <c r="I19" s="229"/>
      <c r="J19" s="239">
        <f>_xlfn.STDEV.S(B19:G19)</f>
        <v>3.0527428642135233E-2</v>
      </c>
      <c r="K19" s="224"/>
    </row>
    <row r="20" spans="1:13" x14ac:dyDescent="0.25">
      <c r="A20" s="214" t="s">
        <v>188</v>
      </c>
      <c r="B20" s="209">
        <v>2239</v>
      </c>
      <c r="C20" s="209">
        <v>2102</v>
      </c>
      <c r="D20" s="209">
        <v>2013</v>
      </c>
      <c r="E20" s="209">
        <v>2022</v>
      </c>
      <c r="F20" s="209">
        <v>2034</v>
      </c>
      <c r="G20" s="209">
        <v>1840</v>
      </c>
      <c r="H20" s="222"/>
      <c r="I20" s="229"/>
      <c r="J20" s="227"/>
      <c r="K20" s="238">
        <f>(G20/B20)^(1/5)-1</f>
        <v>-3.849234570441018E-2</v>
      </c>
    </row>
    <row r="21" spans="1:13" x14ac:dyDescent="0.25">
      <c r="A21" s="230" t="s">
        <v>206</v>
      </c>
      <c r="B21" s="209"/>
      <c r="C21" s="234">
        <f>(C20-B20)/B20</f>
        <v>-6.1188030370701203E-2</v>
      </c>
      <c r="D21" s="234">
        <f t="shared" ref="D21" si="20">(D20-C20)/C20</f>
        <v>-4.2340627973358705E-2</v>
      </c>
      <c r="E21" s="234">
        <f t="shared" ref="E21" si="21">(E20-D20)/D20</f>
        <v>4.4709388971684054E-3</v>
      </c>
      <c r="F21" s="234">
        <f t="shared" ref="F21" si="22">(F20-E20)/E20</f>
        <v>5.9347181008902079E-3</v>
      </c>
      <c r="G21" s="246">
        <f t="shared" ref="G21" si="23">(G20-F20)/F20</f>
        <v>-9.5378564405113081E-2</v>
      </c>
      <c r="H21" s="240">
        <f>AVERAGE(C21:G21)</f>
        <v>-3.7700313150222875E-2</v>
      </c>
      <c r="I21" s="241">
        <f>K20</f>
        <v>-3.849234570441018E-2</v>
      </c>
      <c r="J21" s="239">
        <f>_xlfn.STDEV.S(C21:G21)</f>
        <v>4.3538536095163533E-2</v>
      </c>
      <c r="K21" s="224"/>
    </row>
    <row r="22" spans="1:13" x14ac:dyDescent="0.25">
      <c r="A22" s="230" t="s">
        <v>192</v>
      </c>
      <c r="B22" s="232">
        <f t="shared" ref="B22:G22" si="24">B20/B23</f>
        <v>2.3039245950896257E-2</v>
      </c>
      <c r="C22" s="232">
        <f t="shared" si="24"/>
        <v>2.0168873536749184E-2</v>
      </c>
      <c r="D22" s="232">
        <f t="shared" si="24"/>
        <v>1.9716350956923739E-2</v>
      </c>
      <c r="E22" s="232">
        <f t="shared" si="24"/>
        <v>2.0656682263040679E-2</v>
      </c>
      <c r="F22" s="232">
        <f t="shared" si="24"/>
        <v>2.2008937749548242E-2</v>
      </c>
      <c r="G22" s="232">
        <f t="shared" si="24"/>
        <v>2.2566995768688293E-2</v>
      </c>
      <c r="H22" s="240">
        <f>AVERAGE(B22:G22)</f>
        <v>2.13595143709744E-2</v>
      </c>
      <c r="I22" s="229"/>
      <c r="J22" s="239">
        <f>_xlfn.STDEV.S(B22:G22)</f>
        <v>1.3647596714727354E-3</v>
      </c>
      <c r="K22" s="224"/>
    </row>
    <row r="23" spans="1:13" x14ac:dyDescent="0.25">
      <c r="A23" s="214" t="s">
        <v>231</v>
      </c>
      <c r="B23" s="209">
        <f t="shared" ref="B23:G23" si="25">B17+B20+B14+B11+B8</f>
        <v>97182</v>
      </c>
      <c r="C23" s="209">
        <f t="shared" si="25"/>
        <v>104220</v>
      </c>
      <c r="D23" s="209">
        <f t="shared" si="25"/>
        <v>102098</v>
      </c>
      <c r="E23" s="209">
        <f t="shared" si="25"/>
        <v>97886</v>
      </c>
      <c r="F23" s="209">
        <f t="shared" si="25"/>
        <v>92417</v>
      </c>
      <c r="G23" s="209">
        <f t="shared" si="25"/>
        <v>81535</v>
      </c>
      <c r="H23" s="222"/>
      <c r="I23" s="229"/>
      <c r="J23" s="227"/>
      <c r="K23" s="238">
        <f>(G23/B23)^(1/5)-1</f>
        <v>-3.4501399520439069E-2</v>
      </c>
    </row>
    <row r="24" spans="1:13" ht="16.5" thickBot="1" x14ac:dyDescent="0.3">
      <c r="A24" s="231" t="s">
        <v>206</v>
      </c>
      <c r="B24" s="215"/>
      <c r="C24" s="242">
        <f>(C23-B23)/B23</f>
        <v>7.2420818670124093E-2</v>
      </c>
      <c r="D24" s="242">
        <f t="shared" ref="D24:G24" si="26">(D23-C23)/C23</f>
        <v>-2.0360775283055077E-2</v>
      </c>
      <c r="E24" s="242">
        <f t="shared" si="26"/>
        <v>-4.1254480988853849E-2</v>
      </c>
      <c r="F24" s="242">
        <f t="shared" si="26"/>
        <v>-5.5871115379114482E-2</v>
      </c>
      <c r="G24" s="247">
        <f t="shared" si="26"/>
        <v>-0.11774889901208652</v>
      </c>
      <c r="H24" s="243">
        <f>AVERAGE(C24:G24)</f>
        <v>-3.2562890398597166E-2</v>
      </c>
      <c r="I24" s="244">
        <f>K23</f>
        <v>-3.4501399520439069E-2</v>
      </c>
      <c r="J24" s="245">
        <f>_xlfn.STDEV.S(C24:G24)</f>
        <v>6.9003521550257449E-2</v>
      </c>
      <c r="K24" s="225"/>
    </row>
    <row r="26" spans="1:13" ht="16.5" thickBot="1" x14ac:dyDescent="0.3"/>
    <row r="27" spans="1:13" ht="16.5" thickBot="1" x14ac:dyDescent="0.3">
      <c r="A27" s="261" t="s">
        <v>181</v>
      </c>
      <c r="B27" s="262">
        <v>2015</v>
      </c>
      <c r="C27" s="263" t="s">
        <v>193</v>
      </c>
      <c r="D27" s="263" t="s">
        <v>194</v>
      </c>
      <c r="E27" s="263" t="s">
        <v>195</v>
      </c>
      <c r="F27" s="263" t="s">
        <v>196</v>
      </c>
      <c r="G27" s="263" t="s">
        <v>197</v>
      </c>
      <c r="H27" s="263" t="s">
        <v>198</v>
      </c>
      <c r="I27" s="263" t="s">
        <v>199</v>
      </c>
      <c r="J27" s="263" t="s">
        <v>200</v>
      </c>
      <c r="K27" s="263" t="s">
        <v>201</v>
      </c>
      <c r="L27" s="264" t="s">
        <v>202</v>
      </c>
      <c r="M27" s="223" t="s">
        <v>184</v>
      </c>
    </row>
    <row r="28" spans="1:13" ht="16.5" thickBot="1" x14ac:dyDescent="0.3">
      <c r="A28" s="253" t="s">
        <v>190</v>
      </c>
      <c r="B28" s="254"/>
      <c r="C28" s="254"/>
      <c r="D28" s="250"/>
      <c r="E28" s="250"/>
      <c r="F28" s="250"/>
      <c r="G28" s="250"/>
      <c r="H28" s="250"/>
      <c r="I28" s="250"/>
      <c r="J28" s="250"/>
      <c r="K28" s="250"/>
      <c r="L28" s="251"/>
      <c r="M28" s="224"/>
    </row>
    <row r="29" spans="1:13" x14ac:dyDescent="0.25">
      <c r="A29" s="95" t="str">
        <f>A8</f>
        <v>Global Technology Services</v>
      </c>
      <c r="B29" s="249">
        <f>G8</f>
        <v>32016</v>
      </c>
      <c r="C29" s="249">
        <f>B29*(1+C30)</f>
        <v>30904.771663650157</v>
      </c>
      <c r="D29" s="249">
        <f t="shared" ref="D29:L29" si="27">C29*(1+D30)</f>
        <v>29832.112430733188</v>
      </c>
      <c r="E29" s="249">
        <f t="shared" si="27"/>
        <v>28796.683624317488</v>
      </c>
      <c r="F29" s="249">
        <f t="shared" si="27"/>
        <v>27797.193030981558</v>
      </c>
      <c r="G29" s="249">
        <f t="shared" si="27"/>
        <v>26832.393288133822</v>
      </c>
      <c r="H29" s="249">
        <f t="shared" si="27"/>
        <v>25901.080327306187</v>
      </c>
      <c r="I29" s="249">
        <f t="shared" si="27"/>
        <v>25002.091871478598</v>
      </c>
      <c r="J29" s="249">
        <f t="shared" si="27"/>
        <v>24134.305984559272</v>
      </c>
      <c r="K29" s="249">
        <f t="shared" si="27"/>
        <v>23296.639671210327</v>
      </c>
      <c r="L29" s="249">
        <f t="shared" si="27"/>
        <v>22488.047525271395</v>
      </c>
      <c r="M29" s="238">
        <f>(L29/B29)^(1/10)-1</f>
        <v>-3.4708531245309926E-2</v>
      </c>
    </row>
    <row r="30" spans="1:13" x14ac:dyDescent="0.25">
      <c r="A30" s="255" t="str">
        <f>A9</f>
        <v xml:space="preserve">               Revenue Growth Rate (%)</v>
      </c>
      <c r="B30" s="249"/>
      <c r="C30" s="98">
        <f>I9</f>
        <v>-3.4708531245309926E-2</v>
      </c>
      <c r="D30" s="98">
        <f>C30</f>
        <v>-3.4708531245309926E-2</v>
      </c>
      <c r="E30" s="98">
        <f t="shared" ref="E30:L30" si="28">D30</f>
        <v>-3.4708531245309926E-2</v>
      </c>
      <c r="F30" s="98">
        <f t="shared" si="28"/>
        <v>-3.4708531245309926E-2</v>
      </c>
      <c r="G30" s="98">
        <f t="shared" si="28"/>
        <v>-3.4708531245309926E-2</v>
      </c>
      <c r="H30" s="98">
        <f t="shared" si="28"/>
        <v>-3.4708531245309926E-2</v>
      </c>
      <c r="I30" s="98">
        <f t="shared" si="28"/>
        <v>-3.4708531245309926E-2</v>
      </c>
      <c r="J30" s="98">
        <f t="shared" si="28"/>
        <v>-3.4708531245309926E-2</v>
      </c>
      <c r="K30" s="98">
        <f t="shared" si="28"/>
        <v>-3.4708531245309926E-2</v>
      </c>
      <c r="L30" s="98">
        <f t="shared" si="28"/>
        <v>-3.4708531245309926E-2</v>
      </c>
      <c r="M30" s="224"/>
    </row>
    <row r="31" spans="1:13" x14ac:dyDescent="0.25">
      <c r="A31" s="255" t="str">
        <f>A10</f>
        <v xml:space="preserve">               Margin on Total Revenue (%)</v>
      </c>
      <c r="B31" s="98">
        <f t="shared" ref="B31:L31" si="29">B29/B44</f>
        <v>0.39266572637517633</v>
      </c>
      <c r="C31" s="98">
        <f t="shared" si="29"/>
        <v>0.3939394108234382</v>
      </c>
      <c r="D31" s="98">
        <f t="shared" si="29"/>
        <v>0.39339559219375542</v>
      </c>
      <c r="E31" s="98">
        <f t="shared" si="29"/>
        <v>0.39136959621526612</v>
      </c>
      <c r="F31" s="98">
        <f t="shared" si="29"/>
        <v>0.38815435688452543</v>
      </c>
      <c r="G31" s="98">
        <f t="shared" si="29"/>
        <v>0.38399823523624432</v>
      </c>
      <c r="H31" s="98">
        <f t="shared" si="29"/>
        <v>0.37910717434037888</v>
      </c>
      <c r="I31" s="98">
        <f t="shared" si="29"/>
        <v>0.37364913356959367</v>
      </c>
      <c r="J31" s="98">
        <f t="shared" si="29"/>
        <v>0.36775941529727685</v>
      </c>
      <c r="K31" s="98">
        <f t="shared" si="29"/>
        <v>0.36154603713831324</v>
      </c>
      <c r="L31" s="98">
        <f t="shared" si="29"/>
        <v>0.35509468933621652</v>
      </c>
      <c r="M31" s="224"/>
    </row>
    <row r="32" spans="1:13" x14ac:dyDescent="0.25">
      <c r="A32" s="95" t="str">
        <f>A11</f>
        <v>Global Business Services</v>
      </c>
      <c r="B32" s="249">
        <f>G11</f>
        <v>17166</v>
      </c>
      <c r="C32" s="249">
        <f>B32*(1+C33)</f>
        <v>16962.074048026076</v>
      </c>
      <c r="D32" s="249">
        <f t="shared" ref="D32:L32" si="30">C32*(1+D33)</f>
        <v>16760.570663562838</v>
      </c>
      <c r="E32" s="249">
        <f t="shared" si="30"/>
        <v>16561.461067373086</v>
      </c>
      <c r="F32" s="249">
        <f t="shared" si="30"/>
        <v>16364.716822106677</v>
      </c>
      <c r="G32" s="249">
        <f t="shared" si="30"/>
        <v>16170.309828239042</v>
      </c>
      <c r="H32" s="249">
        <f t="shared" si="30"/>
        <v>15978.21232005793</v>
      </c>
      <c r="I32" s="249">
        <f t="shared" si="30"/>
        <v>15788.396861697838</v>
      </c>
      <c r="J32" s="249">
        <f t="shared" si="30"/>
        <v>15600.836343221556</v>
      </c>
      <c r="K32" s="249">
        <f t="shared" si="30"/>
        <v>15415.503976748243</v>
      </c>
      <c r="L32" s="249">
        <f t="shared" si="30"/>
        <v>15232.373292627526</v>
      </c>
      <c r="M32" s="238">
        <f>(L32/B32)^(1/10)-1</f>
        <v>-1.1879643013743779E-2</v>
      </c>
    </row>
    <row r="33" spans="1:13" x14ac:dyDescent="0.25">
      <c r="A33" s="255" t="str">
        <f>A12</f>
        <v xml:space="preserve">               Revenue Growth Rate (%)</v>
      </c>
      <c r="B33" s="249"/>
      <c r="C33" s="98">
        <f>I12</f>
        <v>-1.1879643013743779E-2</v>
      </c>
      <c r="D33" s="98">
        <f>C33</f>
        <v>-1.1879643013743779E-2</v>
      </c>
      <c r="E33" s="98">
        <f t="shared" ref="E33:L33" si="31">D33</f>
        <v>-1.1879643013743779E-2</v>
      </c>
      <c r="F33" s="98">
        <f t="shared" si="31"/>
        <v>-1.1879643013743779E-2</v>
      </c>
      <c r="G33" s="98">
        <f t="shared" si="31"/>
        <v>-1.1879643013743779E-2</v>
      </c>
      <c r="H33" s="98">
        <f t="shared" si="31"/>
        <v>-1.1879643013743779E-2</v>
      </c>
      <c r="I33" s="98">
        <f t="shared" si="31"/>
        <v>-1.1879643013743779E-2</v>
      </c>
      <c r="J33" s="98">
        <f t="shared" si="31"/>
        <v>-1.1879643013743779E-2</v>
      </c>
      <c r="K33" s="98">
        <f t="shared" si="31"/>
        <v>-1.1879643013743779E-2</v>
      </c>
      <c r="L33" s="98">
        <f t="shared" si="31"/>
        <v>-1.1879643013743779E-2</v>
      </c>
      <c r="M33" s="224"/>
    </row>
    <row r="34" spans="1:13" x14ac:dyDescent="0.25">
      <c r="A34" s="265" t="s">
        <v>192</v>
      </c>
      <c r="B34" s="98">
        <f t="shared" ref="B34:L34" si="32">B32/B44</f>
        <v>0.21053535291592568</v>
      </c>
      <c r="C34" s="98">
        <f t="shared" si="32"/>
        <v>0.21621351969677391</v>
      </c>
      <c r="D34" s="98">
        <f t="shared" si="32"/>
        <v>0.22102137879129521</v>
      </c>
      <c r="E34" s="98">
        <f t="shared" si="32"/>
        <v>0.22508329136898234</v>
      </c>
      <c r="F34" s="98">
        <f t="shared" si="32"/>
        <v>0.22851358144696426</v>
      </c>
      <c r="G34" s="98">
        <f t="shared" si="32"/>
        <v>0.2314132165024981</v>
      </c>
      <c r="H34" s="98">
        <f t="shared" si="32"/>
        <v>0.23386881346727942</v>
      </c>
      <c r="I34" s="98">
        <f t="shared" si="32"/>
        <v>0.2359530889715673</v>
      </c>
      <c r="J34" s="98">
        <f t="shared" si="32"/>
        <v>0.23772610057245191</v>
      </c>
      <c r="K34" s="98">
        <f t="shared" si="32"/>
        <v>0.23923683638249277</v>
      </c>
      <c r="L34" s="98">
        <f t="shared" si="32"/>
        <v>0.24052487687605845</v>
      </c>
      <c r="M34" s="224"/>
    </row>
    <row r="35" spans="1:13" x14ac:dyDescent="0.25">
      <c r="A35" s="95" t="str">
        <f>A14</f>
        <v>Software</v>
      </c>
      <c r="B35" s="249">
        <f>G14</f>
        <v>22932</v>
      </c>
      <c r="C35" s="249">
        <f>B35*(1+C36)</f>
        <v>23022.46075582111</v>
      </c>
      <c r="D35" s="249">
        <f t="shared" ref="D35:L35" si="33">C35*(1+D36)</f>
        <v>23113.27835571791</v>
      </c>
      <c r="E35" s="249">
        <f t="shared" si="33"/>
        <v>23204.454207347157</v>
      </c>
      <c r="F35" s="249">
        <f t="shared" si="33"/>
        <v>23295.98972391845</v>
      </c>
      <c r="G35" s="249">
        <f t="shared" si="33"/>
        <v>23387.886324216131</v>
      </c>
      <c r="H35" s="249">
        <f t="shared" si="33"/>
        <v>23480.145432621277</v>
      </c>
      <c r="I35" s="249">
        <f t="shared" si="33"/>
        <v>23572.768479133771</v>
      </c>
      <c r="J35" s="249">
        <f t="shared" si="33"/>
        <v>23665.756899394473</v>
      </c>
      <c r="K35" s="249">
        <f t="shared" si="33"/>
        <v>23759.11213470748</v>
      </c>
      <c r="L35" s="249">
        <f t="shared" si="33"/>
        <v>23852.835632062448</v>
      </c>
      <c r="M35" s="238">
        <f>(L35/B35)^(1/10)-1</f>
        <v>3.9447390467952648E-3</v>
      </c>
    </row>
    <row r="36" spans="1:13" x14ac:dyDescent="0.25">
      <c r="A36" s="255" t="str">
        <f>A15</f>
        <v xml:space="preserve">               Revenue Growth Rate (%)</v>
      </c>
      <c r="B36" s="249"/>
      <c r="C36" s="98">
        <f>I15</f>
        <v>3.9447390467952648E-3</v>
      </c>
      <c r="D36" s="98">
        <f>C36</f>
        <v>3.9447390467952648E-3</v>
      </c>
      <c r="E36" s="98">
        <f t="shared" ref="E36:L36" si="34">D36</f>
        <v>3.9447390467952648E-3</v>
      </c>
      <c r="F36" s="98">
        <f t="shared" si="34"/>
        <v>3.9447390467952648E-3</v>
      </c>
      <c r="G36" s="98">
        <f t="shared" si="34"/>
        <v>3.9447390467952648E-3</v>
      </c>
      <c r="H36" s="98">
        <f t="shared" si="34"/>
        <v>3.9447390467952648E-3</v>
      </c>
      <c r="I36" s="98">
        <f t="shared" si="34"/>
        <v>3.9447390467952648E-3</v>
      </c>
      <c r="J36" s="98">
        <f t="shared" si="34"/>
        <v>3.9447390467952648E-3</v>
      </c>
      <c r="K36" s="98">
        <f t="shared" si="34"/>
        <v>3.9447390467952648E-3</v>
      </c>
      <c r="L36" s="98">
        <f t="shared" si="34"/>
        <v>3.9447390467952648E-3</v>
      </c>
      <c r="M36" s="224"/>
    </row>
    <row r="37" spans="1:13" x14ac:dyDescent="0.25">
      <c r="A37" s="255" t="str">
        <f>A16</f>
        <v xml:space="preserve">               Margin on Total Revenue (%)</v>
      </c>
      <c r="B37" s="98">
        <f t="shared" ref="B37:L37" si="35">B35/B44</f>
        <v>0.2812534494388913</v>
      </c>
      <c r="C37" s="98">
        <f t="shared" si="35"/>
        <v>0.29346454083403845</v>
      </c>
      <c r="D37" s="98">
        <f t="shared" si="35"/>
        <v>0.3047944340984533</v>
      </c>
      <c r="E37" s="98">
        <f t="shared" si="35"/>
        <v>0.31536679681601121</v>
      </c>
      <c r="F37" s="98">
        <f t="shared" si="35"/>
        <v>0.32530046825943054</v>
      </c>
      <c r="G37" s="98">
        <f t="shared" si="35"/>
        <v>0.33470391470359612</v>
      </c>
      <c r="H37" s="98">
        <f t="shared" si="35"/>
        <v>0.34367259880962636</v>
      </c>
      <c r="I37" s="98">
        <f t="shared" si="35"/>
        <v>0.35228830304846281</v>
      </c>
      <c r="J37" s="98">
        <f t="shared" si="35"/>
        <v>0.36061964762761506</v>
      </c>
      <c r="K37" s="98">
        <f t="shared" si="35"/>
        <v>0.3687232562060751</v>
      </c>
      <c r="L37" s="98">
        <f t="shared" si="35"/>
        <v>0.37664520448192318</v>
      </c>
      <c r="M37" s="224"/>
    </row>
    <row r="38" spans="1:13" x14ac:dyDescent="0.25">
      <c r="A38" s="95" t="str">
        <f>A17</f>
        <v>Systems Hardware</v>
      </c>
      <c r="B38" s="249">
        <f>G17</f>
        <v>7581</v>
      </c>
      <c r="C38" s="249">
        <f>B38*(1+C39)</f>
        <v>5792.0903093587167</v>
      </c>
      <c r="D38" s="249">
        <f t="shared" ref="D38:L38" si="36">C38*(1+D39)</f>
        <v>4425.3146223146223</v>
      </c>
      <c r="E38" s="249">
        <f t="shared" si="36"/>
        <v>3381.0608019749311</v>
      </c>
      <c r="F38" s="249">
        <f t="shared" si="36"/>
        <v>2583.2224649085356</v>
      </c>
      <c r="G38" s="249">
        <f t="shared" si="36"/>
        <v>1973.6522630147035</v>
      </c>
      <c r="H38" s="249">
        <f t="shared" si="36"/>
        <v>1507.924039922354</v>
      </c>
      <c r="I38" s="249">
        <f t="shared" si="36"/>
        <v>1152.0950031504174</v>
      </c>
      <c r="J38" s="249">
        <f t="shared" si="36"/>
        <v>880.23193552409089</v>
      </c>
      <c r="K38" s="249">
        <f t="shared" si="36"/>
        <v>672.52115337516864</v>
      </c>
      <c r="L38" s="249">
        <f t="shared" si="36"/>
        <v>513.82446317148947</v>
      </c>
      <c r="M38" s="238">
        <f>(L38/B38)^(1/10)-1</f>
        <v>-0.23597278599673965</v>
      </c>
    </row>
    <row r="39" spans="1:13" x14ac:dyDescent="0.25">
      <c r="A39" s="265" t="s">
        <v>206</v>
      </c>
      <c r="B39" s="249"/>
      <c r="C39" s="98">
        <f>I18</f>
        <v>-0.23597278599673965</v>
      </c>
      <c r="D39" s="98">
        <f>C39</f>
        <v>-0.23597278599673965</v>
      </c>
      <c r="E39" s="98">
        <f t="shared" ref="E39:L39" si="37">D39</f>
        <v>-0.23597278599673965</v>
      </c>
      <c r="F39" s="98">
        <f t="shared" si="37"/>
        <v>-0.23597278599673965</v>
      </c>
      <c r="G39" s="98">
        <f t="shared" si="37"/>
        <v>-0.23597278599673965</v>
      </c>
      <c r="H39" s="98">
        <f t="shared" si="37"/>
        <v>-0.23597278599673965</v>
      </c>
      <c r="I39" s="98">
        <f t="shared" si="37"/>
        <v>-0.23597278599673965</v>
      </c>
      <c r="J39" s="98">
        <f t="shared" si="37"/>
        <v>-0.23597278599673965</v>
      </c>
      <c r="K39" s="98">
        <f t="shared" si="37"/>
        <v>-0.23597278599673965</v>
      </c>
      <c r="L39" s="98">
        <f t="shared" si="37"/>
        <v>-0.23597278599673965</v>
      </c>
      <c r="M39" s="224"/>
    </row>
    <row r="40" spans="1:13" x14ac:dyDescent="0.25">
      <c r="A40" s="265" t="s">
        <v>192</v>
      </c>
      <c r="B40" s="98">
        <f t="shared" ref="B40:L40" si="38">B38/B44</f>
        <v>9.297847550131845E-2</v>
      </c>
      <c r="C40" s="98">
        <f t="shared" si="38"/>
        <v>7.3831079185375986E-2</v>
      </c>
      <c r="D40" s="98">
        <f t="shared" si="38"/>
        <v>5.8356553547165603E-2</v>
      </c>
      <c r="E40" s="98">
        <f t="shared" si="38"/>
        <v>4.5951277519011707E-2</v>
      </c>
      <c r="F40" s="98">
        <f t="shared" si="38"/>
        <v>3.607159375548017E-2</v>
      </c>
      <c r="G40" s="98">
        <f t="shared" si="38"/>
        <v>2.8244926862443738E-2</v>
      </c>
      <c r="H40" s="98">
        <f t="shared" si="38"/>
        <v>2.2071080227963127E-2</v>
      </c>
      <c r="I40" s="98">
        <f t="shared" si="38"/>
        <v>1.7217731297439379E-2</v>
      </c>
      <c r="J40" s="98">
        <f t="shared" si="38"/>
        <v>1.3413005625330038E-2</v>
      </c>
      <c r="K40" s="98">
        <f t="shared" si="38"/>
        <v>1.0437014149940181E-2</v>
      </c>
      <c r="L40" s="98">
        <f t="shared" si="38"/>
        <v>8.1134806353548167E-3</v>
      </c>
      <c r="M40" s="224"/>
    </row>
    <row r="41" spans="1:13" x14ac:dyDescent="0.25">
      <c r="A41" s="95" t="str">
        <f>A20</f>
        <v>Global Financing</v>
      </c>
      <c r="B41" s="249">
        <f>G20</f>
        <v>1840</v>
      </c>
      <c r="C41" s="249">
        <f>B41*(1+C42)</f>
        <v>1769.1740839038853</v>
      </c>
      <c r="D41" s="249">
        <f t="shared" ref="D41:L41" si="39">C41*(1+D42)</f>
        <v>1701.0744234549738</v>
      </c>
      <c r="E41" s="249">
        <f t="shared" si="39"/>
        <v>1635.5960786784146</v>
      </c>
      <c r="F41" s="249">
        <f t="shared" si="39"/>
        <v>1572.6381489851474</v>
      </c>
      <c r="G41" s="249">
        <f t="shared" si="39"/>
        <v>1512.1036176864673</v>
      </c>
      <c r="H41" s="249">
        <f t="shared" si="39"/>
        <v>1453.8992024935906</v>
      </c>
      <c r="I41" s="249">
        <f t="shared" si="39"/>
        <v>1397.9352117718411</v>
      </c>
      <c r="J41" s="249">
        <f t="shared" si="39"/>
        <v>1344.1254063279514</v>
      </c>
      <c r="K41" s="249">
        <f t="shared" si="39"/>
        <v>1292.386866517495</v>
      </c>
      <c r="L41" s="249">
        <f t="shared" si="39"/>
        <v>1242.6398644676642</v>
      </c>
      <c r="M41" s="238">
        <f>(L41/B41)^(1/10)-1</f>
        <v>-3.849234570441018E-2</v>
      </c>
    </row>
    <row r="42" spans="1:13" x14ac:dyDescent="0.25">
      <c r="A42" s="265" t="s">
        <v>206</v>
      </c>
      <c r="B42" s="249"/>
      <c r="C42" s="98">
        <f>I21</f>
        <v>-3.849234570441018E-2</v>
      </c>
      <c r="D42" s="98">
        <f>C42</f>
        <v>-3.849234570441018E-2</v>
      </c>
      <c r="E42" s="98">
        <f t="shared" ref="E42:L42" si="40">D42</f>
        <v>-3.849234570441018E-2</v>
      </c>
      <c r="F42" s="98">
        <f t="shared" si="40"/>
        <v>-3.849234570441018E-2</v>
      </c>
      <c r="G42" s="98">
        <f t="shared" si="40"/>
        <v>-3.849234570441018E-2</v>
      </c>
      <c r="H42" s="98">
        <f t="shared" si="40"/>
        <v>-3.849234570441018E-2</v>
      </c>
      <c r="I42" s="98">
        <f t="shared" si="40"/>
        <v>-3.849234570441018E-2</v>
      </c>
      <c r="J42" s="98">
        <f t="shared" si="40"/>
        <v>-3.849234570441018E-2</v>
      </c>
      <c r="K42" s="98">
        <f t="shared" si="40"/>
        <v>-3.849234570441018E-2</v>
      </c>
      <c r="L42" s="98">
        <f t="shared" si="40"/>
        <v>-3.849234570441018E-2</v>
      </c>
      <c r="M42" s="224"/>
    </row>
    <row r="43" spans="1:13" x14ac:dyDescent="0.25">
      <c r="A43" s="265" t="s">
        <v>192</v>
      </c>
      <c r="B43" s="98">
        <f t="shared" ref="B43:L43" si="41">B41/B44</f>
        <v>2.2566995768688293E-2</v>
      </c>
      <c r="C43" s="98">
        <f t="shared" si="41"/>
        <v>2.2551449460373598E-2</v>
      </c>
      <c r="D43" s="98">
        <f t="shared" si="41"/>
        <v>2.243204136933033E-2</v>
      </c>
      <c r="E43" s="98">
        <f t="shared" si="41"/>
        <v>2.2229038080728486E-2</v>
      </c>
      <c r="F43" s="98">
        <f t="shared" si="41"/>
        <v>2.1959999653599748E-2</v>
      </c>
      <c r="G43" s="98">
        <f t="shared" si="41"/>
        <v>2.1639706695217708E-2</v>
      </c>
      <c r="H43" s="98">
        <f t="shared" si="41"/>
        <v>2.1280333154752265E-2</v>
      </c>
      <c r="I43" s="98">
        <f t="shared" si="41"/>
        <v>2.0891743112936748E-2</v>
      </c>
      <c r="J43" s="98">
        <f t="shared" si="41"/>
        <v>2.0481830877326093E-2</v>
      </c>
      <c r="K43" s="98">
        <f t="shared" si="41"/>
        <v>2.0056856123178694E-2</v>
      </c>
      <c r="L43" s="98">
        <f t="shared" si="41"/>
        <v>1.9621748670447022E-2</v>
      </c>
      <c r="M43" s="224"/>
    </row>
    <row r="44" spans="1:13" x14ac:dyDescent="0.25">
      <c r="A44" s="95" t="str">
        <f>A23</f>
        <v>Total International Business Machines Corp. Sales</v>
      </c>
      <c r="B44" s="249">
        <f t="shared" ref="B44:L44" si="42">B41+B38+B35+B32+B29</f>
        <v>81535</v>
      </c>
      <c r="C44" s="249">
        <f t="shared" si="42"/>
        <v>78450.570860759937</v>
      </c>
      <c r="D44" s="249">
        <f t="shared" si="42"/>
        <v>75832.350495783539</v>
      </c>
      <c r="E44" s="249">
        <f t="shared" si="42"/>
        <v>73579.255779691084</v>
      </c>
      <c r="F44" s="249">
        <f t="shared" si="42"/>
        <v>71613.760190900357</v>
      </c>
      <c r="G44" s="249">
        <f t="shared" si="42"/>
        <v>69876.345321290166</v>
      </c>
      <c r="H44" s="249">
        <f t="shared" si="42"/>
        <v>68321.261322401333</v>
      </c>
      <c r="I44" s="249">
        <f t="shared" si="42"/>
        <v>66913.28742723247</v>
      </c>
      <c r="J44" s="249">
        <f t="shared" si="42"/>
        <v>65625.256569027348</v>
      </c>
      <c r="K44" s="249">
        <f t="shared" si="42"/>
        <v>64436.163802558716</v>
      </c>
      <c r="L44" s="249">
        <f t="shared" si="42"/>
        <v>63329.720777600523</v>
      </c>
      <c r="M44" s="238">
        <f>(L44/B44)^(1/10)-1</f>
        <v>-2.4951205348511252E-2</v>
      </c>
    </row>
    <row r="45" spans="1:13" s="237" customFormat="1" ht="16.5" thickBot="1" x14ac:dyDescent="0.3">
      <c r="A45" s="256" t="str">
        <f>A24</f>
        <v xml:space="preserve">               Revenue Growth Rate (%)</v>
      </c>
      <c r="B45" s="257"/>
      <c r="C45" s="258">
        <f>(C44-B44)/B44</f>
        <v>-3.7829510507635528E-2</v>
      </c>
      <c r="D45" s="258">
        <f t="shared" ref="D45:L45" si="43">(D44-C44)/C44</f>
        <v>-3.3374140382272238E-2</v>
      </c>
      <c r="E45" s="258">
        <f t="shared" si="43"/>
        <v>-2.9711524189372618E-2</v>
      </c>
      <c r="F45" s="258">
        <f t="shared" si="43"/>
        <v>-2.6712632085811771E-2</v>
      </c>
      <c r="G45" s="258">
        <f t="shared" si="43"/>
        <v>-2.4260908308386196E-2</v>
      </c>
      <c r="H45" s="258">
        <f t="shared" si="43"/>
        <v>-2.2254798698165809E-2</v>
      </c>
      <c r="I45" s="258">
        <f t="shared" si="43"/>
        <v>-2.0608136733962983E-2</v>
      </c>
      <c r="J45" s="258">
        <f t="shared" si="43"/>
        <v>-1.924925388856201E-2</v>
      </c>
      <c r="K45" s="258">
        <f t="shared" si="43"/>
        <v>-1.81194379822027E-2</v>
      </c>
      <c r="L45" s="259">
        <f t="shared" si="43"/>
        <v>-1.7171149858462815E-2</v>
      </c>
      <c r="M45" s="260"/>
    </row>
    <row r="46" spans="1:13" x14ac:dyDescent="0.25">
      <c r="A46" t="s">
        <v>271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topLeftCell="A78" workbookViewId="0">
      <selection activeCell="L101" sqref="L101"/>
    </sheetView>
  </sheetViews>
  <sheetFormatPr defaultColWidth="11" defaultRowHeight="15.75" x14ac:dyDescent="0.25"/>
  <cols>
    <col min="1" max="1" width="47.625" customWidth="1"/>
    <col min="2" max="2" width="11.125" bestFit="1" customWidth="1"/>
    <col min="3" max="3" width="13.625" bestFit="1" customWidth="1"/>
    <col min="4" max="5" width="11.125" bestFit="1" customWidth="1"/>
    <col min="6" max="6" width="16.375" customWidth="1"/>
    <col min="7" max="7" width="12.375" customWidth="1"/>
    <col min="8" max="8" width="11.5" bestFit="1" customWidth="1"/>
    <col min="9" max="9" width="18.5" customWidth="1"/>
    <col min="10" max="10" width="12.625" bestFit="1" customWidth="1"/>
    <col min="11" max="11" width="12.5" bestFit="1" customWidth="1"/>
    <col min="12" max="12" width="11.5" customWidth="1"/>
  </cols>
  <sheetData>
    <row r="1" spans="1:12" x14ac:dyDescent="0.25">
      <c r="A1" s="10" t="s">
        <v>110</v>
      </c>
    </row>
    <row r="2" spans="1:12" x14ac:dyDescent="0.25">
      <c r="A2" s="10" t="s">
        <v>111</v>
      </c>
    </row>
    <row r="3" spans="1:12" x14ac:dyDescent="0.25">
      <c r="A3" s="10" t="s">
        <v>203</v>
      </c>
    </row>
    <row r="4" spans="1:12" x14ac:dyDescent="0.25">
      <c r="A4" s="10" t="s">
        <v>1</v>
      </c>
    </row>
    <row r="5" spans="1:12" ht="16.5" thickBot="1" x14ac:dyDescent="0.3"/>
    <row r="6" spans="1:12" s="311" customFormat="1" x14ac:dyDescent="0.25">
      <c r="A6" s="437" t="s">
        <v>258</v>
      </c>
      <c r="B6" s="437"/>
      <c r="C6" s="437"/>
      <c r="D6" s="437"/>
      <c r="E6" s="437"/>
      <c r="F6" s="437"/>
      <c r="G6" s="437"/>
      <c r="H6" s="437"/>
      <c r="I6" s="437"/>
      <c r="J6" s="437"/>
      <c r="K6" s="437"/>
      <c r="L6" s="437"/>
    </row>
    <row r="7" spans="1:12" x14ac:dyDescent="0.25">
      <c r="A7" s="438"/>
      <c r="B7" s="438"/>
      <c r="C7" s="438"/>
      <c r="D7" s="438"/>
      <c r="E7" s="438"/>
      <c r="F7" s="438"/>
      <c r="G7" s="438"/>
      <c r="H7" s="438"/>
      <c r="I7" s="438"/>
      <c r="J7" s="438"/>
      <c r="K7" s="438"/>
      <c r="L7" s="438"/>
    </row>
    <row r="8" spans="1:12" ht="16.5" thickBot="1" x14ac:dyDescent="0.3">
      <c r="A8" s="64"/>
    </row>
    <row r="9" spans="1:12" ht="16.5" thickBot="1" x14ac:dyDescent="0.3">
      <c r="A9" s="439" t="s">
        <v>204</v>
      </c>
      <c r="B9" s="440"/>
      <c r="C9" s="440"/>
      <c r="D9" s="441"/>
      <c r="F9" s="434" t="s">
        <v>211</v>
      </c>
      <c r="G9" s="436"/>
      <c r="I9" s="434" t="s">
        <v>215</v>
      </c>
      <c r="J9" s="436"/>
    </row>
    <row r="10" spans="1:12" ht="16.5" thickBot="1" x14ac:dyDescent="0.3">
      <c r="A10" s="271"/>
      <c r="B10" s="272" t="s">
        <v>205</v>
      </c>
      <c r="C10" s="272" t="s">
        <v>64</v>
      </c>
      <c r="D10" s="273" t="s">
        <v>189</v>
      </c>
      <c r="F10" s="274" t="s">
        <v>212</v>
      </c>
      <c r="G10" s="275">
        <v>0.1</v>
      </c>
      <c r="I10" s="274" t="s">
        <v>216</v>
      </c>
      <c r="J10" s="288">
        <f>B114</f>
        <v>197.51162409826327</v>
      </c>
    </row>
    <row r="11" spans="1:12" x14ac:dyDescent="0.25">
      <c r="A11" s="214" t="s">
        <v>180</v>
      </c>
      <c r="B11" s="96"/>
      <c r="C11" s="96"/>
      <c r="D11" s="248"/>
      <c r="F11" s="274" t="s">
        <v>213</v>
      </c>
      <c r="G11" s="302">
        <v>7.1135000000000004E-2</v>
      </c>
      <c r="I11" s="274" t="s">
        <v>5</v>
      </c>
      <c r="J11" s="266">
        <v>157.61000000000001</v>
      </c>
    </row>
    <row r="12" spans="1:12" ht="16.5" thickBot="1" x14ac:dyDescent="0.3">
      <c r="A12" s="95" t="s">
        <v>185</v>
      </c>
      <c r="B12" s="97">
        <f>C12</f>
        <v>-3.2471158185156071E-2</v>
      </c>
      <c r="C12" s="97">
        <f>'Revenue Growth'!H9</f>
        <v>-3.2471158185156071E-2</v>
      </c>
      <c r="D12" s="267">
        <f>'Revenue Growth'!J9</f>
        <v>7.3849119565606955E-2</v>
      </c>
      <c r="F12" s="276" t="s">
        <v>214</v>
      </c>
      <c r="G12" s="277">
        <v>1.4999999999999999E-2</v>
      </c>
      <c r="I12" s="276" t="s">
        <v>217</v>
      </c>
      <c r="J12" s="291">
        <f>(J10-J11)/J11</f>
        <v>0.25316683013935187</v>
      </c>
    </row>
    <row r="13" spans="1:12" ht="16.5" thickBot="1" x14ac:dyDescent="0.3">
      <c r="A13" s="95" t="s">
        <v>251</v>
      </c>
      <c r="B13" s="97">
        <f>C13</f>
        <v>-6.9629080257163824E-3</v>
      </c>
      <c r="C13" s="97">
        <f>'Revenue Growth'!H12</f>
        <v>-6.9629080257163824E-3</v>
      </c>
      <c r="D13" s="267">
        <f>'Revenue Growth'!J12</f>
        <v>0.11210366092452072</v>
      </c>
    </row>
    <row r="14" spans="1:12" ht="16.5" thickBot="1" x14ac:dyDescent="0.3">
      <c r="A14" s="95" t="s">
        <v>186</v>
      </c>
      <c r="B14" s="97">
        <f>C14</f>
        <v>6.2012660940205747E-3</v>
      </c>
      <c r="C14" s="97">
        <f>'Revenue Growth'!H15</f>
        <v>6.2012660940205747E-3</v>
      </c>
      <c r="D14" s="267">
        <f>'Revenue Growth'!J15</f>
        <v>7.5125781356644744E-2</v>
      </c>
      <c r="F14" s="434" t="s">
        <v>218</v>
      </c>
      <c r="G14" s="435"/>
      <c r="H14" s="435"/>
      <c r="I14" s="435"/>
      <c r="J14" s="435"/>
      <c r="K14" s="435"/>
      <c r="L14" s="436"/>
    </row>
    <row r="15" spans="1:12" x14ac:dyDescent="0.25">
      <c r="A15" s="95" t="s">
        <v>187</v>
      </c>
      <c r="B15" s="97">
        <f>C15</f>
        <v>-0.13168759109769379</v>
      </c>
      <c r="C15" s="97">
        <f>'Revenue Growth'!H18</f>
        <v>-0.13168759109769379</v>
      </c>
      <c r="D15" s="267">
        <f>'Revenue Growth'!J18</f>
        <v>0.13021758501961758</v>
      </c>
      <c r="F15" s="442" t="s">
        <v>219</v>
      </c>
      <c r="G15" s="443"/>
      <c r="H15" s="443"/>
      <c r="I15" s="444"/>
      <c r="J15" s="443" t="s">
        <v>220</v>
      </c>
      <c r="K15" s="443"/>
      <c r="L15" s="444"/>
    </row>
    <row r="16" spans="1:12" ht="16.5" thickBot="1" x14ac:dyDescent="0.3">
      <c r="A16" s="95" t="s">
        <v>188</v>
      </c>
      <c r="B16" s="97">
        <f>C16</f>
        <v>-3.7700313150222875E-2</v>
      </c>
      <c r="C16" s="97">
        <f>'Revenue Growth'!H21</f>
        <v>-3.7700313150222875E-2</v>
      </c>
      <c r="D16" s="267">
        <f>'Revenue Growth'!J21</f>
        <v>4.3538536095163533E-2</v>
      </c>
      <c r="F16" s="276"/>
      <c r="G16" s="282" t="s">
        <v>221</v>
      </c>
      <c r="H16" s="282" t="s">
        <v>222</v>
      </c>
      <c r="I16" s="278" t="s">
        <v>223</v>
      </c>
      <c r="J16" s="282" t="s">
        <v>221</v>
      </c>
      <c r="K16" s="282" t="s">
        <v>224</v>
      </c>
      <c r="L16" s="278" t="s">
        <v>223</v>
      </c>
    </row>
    <row r="17" spans="1:12" x14ac:dyDescent="0.25">
      <c r="A17" s="95" t="s">
        <v>231</v>
      </c>
      <c r="B17" s="96" t="s">
        <v>207</v>
      </c>
      <c r="C17" s="97">
        <f>'Revenue Growth'!H24</f>
        <v>-3.2562890398597166E-2</v>
      </c>
      <c r="D17" s="267">
        <f>'Revenue Growth'!J24</f>
        <v>6.9003521550257449E-2</v>
      </c>
      <c r="F17" s="274" t="s">
        <v>225</v>
      </c>
      <c r="G17" s="287">
        <f>MIN(C105:L105)</f>
        <v>1.1513198826018085</v>
      </c>
      <c r="H17" s="287">
        <f>AVERAGE(D105:M105)</f>
        <v>1.3373101277866555</v>
      </c>
      <c r="I17" s="287">
        <f>MAX(E105:N105)</f>
        <v>1.5679600661387056</v>
      </c>
      <c r="J17" s="283">
        <f>'Value Drivers'!H32</f>
        <v>1.202232648438764</v>
      </c>
      <c r="K17" s="284">
        <f>'Value Drivers'!J32</f>
        <v>1.3910610520220426</v>
      </c>
      <c r="L17" s="285">
        <f>'Value Drivers'!I32</f>
        <v>1.593240544809704</v>
      </c>
    </row>
    <row r="18" spans="1:12" x14ac:dyDescent="0.25">
      <c r="A18" s="95" t="s">
        <v>208</v>
      </c>
      <c r="B18" s="96"/>
      <c r="C18" s="96"/>
      <c r="D18" s="248"/>
      <c r="F18" s="274" t="s">
        <v>63</v>
      </c>
      <c r="G18" s="287">
        <f>MIN(C106:L106)</f>
        <v>11.170323311427463</v>
      </c>
      <c r="H18" s="287">
        <f>AVERAGE(D106:M106)</f>
        <v>13.253096796746268</v>
      </c>
      <c r="I18" s="287">
        <f>MAX(E106:N106)</f>
        <v>15.170271246317025</v>
      </c>
      <c r="J18" s="286">
        <f>'Value Drivers'!H33</f>
        <v>13.84765058993997</v>
      </c>
      <c r="K18" s="287">
        <f>'Value Drivers'!J33</f>
        <v>15.427528777559223</v>
      </c>
      <c r="L18" s="288">
        <f>'Value Drivers'!I33</f>
        <v>17.63709468223087</v>
      </c>
    </row>
    <row r="19" spans="1:12" ht="16.5" thickBot="1" x14ac:dyDescent="0.3">
      <c r="A19" s="95"/>
      <c r="B19" s="96"/>
      <c r="C19" s="96"/>
      <c r="D19" s="248"/>
      <c r="F19" s="276" t="s">
        <v>227</v>
      </c>
      <c r="G19" s="300">
        <f>MIN(C107:L107)</f>
        <v>0.15168456446668122</v>
      </c>
      <c r="H19" s="300">
        <f>AVERAGE(D107:M107)</f>
        <v>0.16850406715844632</v>
      </c>
      <c r="I19" s="300">
        <f>MAX(E107:N107)</f>
        <v>0.18891418527573781</v>
      </c>
      <c r="J19" s="289">
        <f>'Value Drivers'!H34</f>
        <v>-0.16446283663638425</v>
      </c>
      <c r="K19" s="290">
        <f>'Value Drivers'!J34</f>
        <v>9.6623095576400503E-2</v>
      </c>
      <c r="L19" s="291">
        <f>'Value Drivers'!I34</f>
        <v>0.49627481924615546</v>
      </c>
    </row>
    <row r="20" spans="1:12" ht="16.5" thickBot="1" x14ac:dyDescent="0.3">
      <c r="A20" s="95" t="s">
        <v>191</v>
      </c>
      <c r="B20" s="97">
        <f>C20</f>
        <v>0.33992741292899248</v>
      </c>
      <c r="C20" s="97">
        <f>'Value Drivers'!I13</f>
        <v>0.33992741292899248</v>
      </c>
      <c r="D20" s="267">
        <f>'Value Drivers'!J13</f>
        <v>9.1031333928477051E-3</v>
      </c>
      <c r="F20" s="271" t="s">
        <v>226</v>
      </c>
      <c r="G20" s="301">
        <f>L101/B110</f>
        <v>0.51663065755654691</v>
      </c>
    </row>
    <row r="21" spans="1:12" x14ac:dyDescent="0.25">
      <c r="A21" s="95" t="s">
        <v>78</v>
      </c>
      <c r="B21" s="97">
        <f t="shared" ref="B21:B27" si="0">C21</f>
        <v>0.11667903153963301</v>
      </c>
      <c r="C21" s="97">
        <f>'Value Drivers'!I14</f>
        <v>0.11667903153963301</v>
      </c>
      <c r="D21" s="267">
        <f>'Value Drivers'!J14</f>
        <v>2.2843960913183331E-2</v>
      </c>
    </row>
    <row r="22" spans="1:12" x14ac:dyDescent="0.25">
      <c r="A22" s="95" t="s">
        <v>151</v>
      </c>
      <c r="B22" s="97">
        <f t="shared" si="0"/>
        <v>1.1067013612141789E-2</v>
      </c>
      <c r="C22" s="97">
        <f>'Value Drivers'!I15</f>
        <v>1.1067013612141789E-2</v>
      </c>
      <c r="D22" s="267">
        <f>'Value Drivers'!J15</f>
        <v>8.0460832295262737E-4</v>
      </c>
    </row>
    <row r="23" spans="1:12" x14ac:dyDescent="0.25">
      <c r="A23" s="95" t="s">
        <v>68</v>
      </c>
      <c r="B23" s="97">
        <f t="shared" si="0"/>
        <v>0.46767345808076727</v>
      </c>
      <c r="C23" s="97">
        <f>'Value Drivers'!I16</f>
        <v>0.46767345808076727</v>
      </c>
      <c r="D23" s="267">
        <f>'Value Drivers'!J16</f>
        <v>1.6768588897250997E-2</v>
      </c>
    </row>
    <row r="24" spans="1:12" x14ac:dyDescent="0.25">
      <c r="A24" s="95" t="s">
        <v>154</v>
      </c>
      <c r="B24" s="97">
        <f t="shared" si="0"/>
        <v>0.24249049777167211</v>
      </c>
      <c r="C24" s="97">
        <f>'Value Drivers'!I17</f>
        <v>0.24249049777167211</v>
      </c>
      <c r="D24" s="267">
        <f>'Value Drivers'!J17</f>
        <v>2.5222643337190733E-2</v>
      </c>
    </row>
    <row r="25" spans="1:12" x14ac:dyDescent="0.25">
      <c r="A25" s="95" t="s">
        <v>155</v>
      </c>
      <c r="B25" s="97">
        <f t="shared" si="0"/>
        <v>6.1667038957873774E-2</v>
      </c>
      <c r="C25" s="97">
        <f>'Value Drivers'!I18</f>
        <v>6.1667038957873774E-2</v>
      </c>
      <c r="D25" s="267">
        <f>'Value Drivers'!J18</f>
        <v>1.5539050659156538E-3</v>
      </c>
    </row>
    <row r="26" spans="1:12" x14ac:dyDescent="0.25">
      <c r="A26" s="95" t="s">
        <v>156</v>
      </c>
      <c r="B26" s="97">
        <f t="shared" si="0"/>
        <v>-1.0286718826407958E-2</v>
      </c>
      <c r="C26" s="97">
        <f>'Value Drivers'!I19</f>
        <v>-1.0286718826407958E-2</v>
      </c>
      <c r="D26" s="267">
        <f>'Value Drivers'!J19</f>
        <v>1.3313074599089593E-3</v>
      </c>
    </row>
    <row r="27" spans="1:12" x14ac:dyDescent="0.25">
      <c r="A27" s="95" t="s">
        <v>157</v>
      </c>
      <c r="B27" s="97">
        <f t="shared" si="0"/>
        <v>-5.9949433571277275E-3</v>
      </c>
      <c r="C27" s="97">
        <f>'Value Drivers'!I20</f>
        <v>-5.9949433571277275E-3</v>
      </c>
      <c r="D27" s="267">
        <f>'Value Drivers'!J20</f>
        <v>3.8401874096242509E-3</v>
      </c>
    </row>
    <row r="28" spans="1:12" x14ac:dyDescent="0.25">
      <c r="A28" s="95" t="s">
        <v>209</v>
      </c>
      <c r="B28" s="96"/>
      <c r="C28" s="96"/>
      <c r="D28" s="248"/>
    </row>
    <row r="29" spans="1:12" x14ac:dyDescent="0.25">
      <c r="A29" s="95"/>
      <c r="B29" s="96"/>
      <c r="C29" s="96"/>
      <c r="D29" s="248"/>
    </row>
    <row r="30" spans="1:12" x14ac:dyDescent="0.25">
      <c r="A30" s="95" t="s">
        <v>158</v>
      </c>
      <c r="B30" s="97">
        <f>C30</f>
        <v>5.0159496766661654E-3</v>
      </c>
      <c r="C30" s="97">
        <f>'Value Drivers'!I23</f>
        <v>5.0159496766661654E-3</v>
      </c>
      <c r="D30" s="267">
        <f>'Value Drivers'!J23</f>
        <v>1.5452408666515921E-3</v>
      </c>
    </row>
    <row r="31" spans="1:12" x14ac:dyDescent="0.25">
      <c r="A31" s="95" t="s">
        <v>57</v>
      </c>
      <c r="B31" s="97">
        <v>0.12</v>
      </c>
      <c r="C31" s="97">
        <f>'Value Drivers'!I24</f>
        <v>0.13458147196915166</v>
      </c>
      <c r="D31" s="267">
        <f>'Value Drivers'!J24</f>
        <v>9.9507282206417039E-2</v>
      </c>
    </row>
    <row r="32" spans="1:12" x14ac:dyDescent="0.25">
      <c r="A32" s="95" t="s">
        <v>210</v>
      </c>
      <c r="B32" s="96"/>
      <c r="C32" s="96"/>
      <c r="D32" s="248"/>
    </row>
    <row r="33" spans="1:13" x14ac:dyDescent="0.25">
      <c r="A33" s="95"/>
      <c r="B33" s="96"/>
      <c r="C33" s="96"/>
      <c r="D33" s="248"/>
    </row>
    <row r="34" spans="1:13" x14ac:dyDescent="0.25">
      <c r="A34" s="95" t="s">
        <v>59</v>
      </c>
      <c r="B34" s="97">
        <f>C34</f>
        <v>7.1607314508838771E-4</v>
      </c>
      <c r="C34" s="97">
        <f>'Value Drivers'!I27</f>
        <v>7.1607314508838771E-4</v>
      </c>
      <c r="D34" s="267">
        <f>'Value Drivers'!J27</f>
        <v>0.22494331968783338</v>
      </c>
    </row>
    <row r="35" spans="1:13" x14ac:dyDescent="0.25">
      <c r="A35" s="95" t="s">
        <v>60</v>
      </c>
      <c r="B35" s="97">
        <v>5.7700000000000001E-2</v>
      </c>
      <c r="C35" s="97">
        <f>'Value Drivers'!I28</f>
        <v>5.7683394461266357E-2</v>
      </c>
      <c r="D35" s="267">
        <f>'Value Drivers'!J28</f>
        <v>5.1666904487290014E-2</v>
      </c>
    </row>
    <row r="36" spans="1:13" ht="16.5" thickBot="1" x14ac:dyDescent="0.3">
      <c r="A36" s="268" t="s">
        <v>61</v>
      </c>
      <c r="B36" s="269">
        <f t="shared" ref="B36" si="1">C36</f>
        <v>4.4187379494461242E-2</v>
      </c>
      <c r="C36" s="269">
        <f>'Value Drivers'!I29</f>
        <v>4.4187379494461242E-2</v>
      </c>
      <c r="D36" s="270">
        <f>'Value Drivers'!J29</f>
        <v>1.6145507840994795E-3</v>
      </c>
    </row>
    <row r="38" spans="1:13" ht="16.5" thickBot="1" x14ac:dyDescent="0.3">
      <c r="A38" s="433" t="s">
        <v>229</v>
      </c>
      <c r="B38" s="433"/>
      <c r="C38" s="433"/>
      <c r="D38" s="433"/>
      <c r="E38" s="433"/>
      <c r="F38" s="433"/>
      <c r="G38" s="433"/>
      <c r="H38" s="433"/>
      <c r="I38" s="433"/>
      <c r="J38" s="433"/>
      <c r="K38" s="433"/>
      <c r="L38" s="433"/>
    </row>
    <row r="39" spans="1:13" x14ac:dyDescent="0.25">
      <c r="A39" s="292" t="s">
        <v>230</v>
      </c>
      <c r="B39" s="293"/>
      <c r="C39" s="293">
        <v>1</v>
      </c>
      <c r="D39" s="293">
        <v>2</v>
      </c>
      <c r="E39" s="293">
        <v>3</v>
      </c>
      <c r="F39" s="293">
        <v>4</v>
      </c>
      <c r="G39" s="293">
        <v>5</v>
      </c>
      <c r="H39" s="293">
        <v>6</v>
      </c>
      <c r="I39" s="293">
        <v>7</v>
      </c>
      <c r="J39" s="293">
        <v>8</v>
      </c>
      <c r="K39" s="293">
        <v>9</v>
      </c>
      <c r="L39" s="294">
        <v>10</v>
      </c>
    </row>
    <row r="40" spans="1:13" x14ac:dyDescent="0.25">
      <c r="A40" s="95" t="s">
        <v>181</v>
      </c>
      <c r="B40" s="96">
        <v>2015</v>
      </c>
      <c r="C40" s="96" t="s">
        <v>193</v>
      </c>
      <c r="D40" s="96" t="s">
        <v>194</v>
      </c>
      <c r="E40" s="96" t="s">
        <v>195</v>
      </c>
      <c r="F40" s="96" t="s">
        <v>196</v>
      </c>
      <c r="G40" s="96" t="s">
        <v>197</v>
      </c>
      <c r="H40" s="96" t="s">
        <v>198</v>
      </c>
      <c r="I40" s="96" t="s">
        <v>199</v>
      </c>
      <c r="J40" s="96" t="s">
        <v>200</v>
      </c>
      <c r="K40" s="96" t="s">
        <v>201</v>
      </c>
      <c r="L40" s="248" t="s">
        <v>202</v>
      </c>
    </row>
    <row r="41" spans="1:13" ht="16.5" thickBot="1" x14ac:dyDescent="0.3">
      <c r="A41" s="95"/>
      <c r="B41" s="96"/>
      <c r="C41" s="96"/>
      <c r="D41" s="96"/>
      <c r="E41" s="96"/>
      <c r="F41" s="96"/>
      <c r="G41" s="96"/>
      <c r="H41" s="96"/>
      <c r="I41" s="96"/>
      <c r="J41" s="96"/>
      <c r="K41" s="96"/>
      <c r="L41" s="248"/>
      <c r="M41" t="s">
        <v>189</v>
      </c>
    </row>
    <row r="42" spans="1:13" x14ac:dyDescent="0.25">
      <c r="A42" s="292" t="str">
        <f>A17</f>
        <v>Total International Business Machines Corp. Sales</v>
      </c>
      <c r="B42" s="305">
        <f>B46+B49+B52+B55+B58</f>
        <v>81535</v>
      </c>
      <c r="C42" s="305">
        <f t="shared" ref="C42:L42" si="2">C46+C49+C52+C55+C58</f>
        <v>80551.75449226299</v>
      </c>
      <c r="D42" s="305">
        <f t="shared" si="2"/>
        <v>80420.670413479107</v>
      </c>
      <c r="E42" s="305">
        <f t="shared" si="2"/>
        <v>81417.010686744135</v>
      </c>
      <c r="F42" s="305">
        <f t="shared" si="2"/>
        <v>85139.110118833109</v>
      </c>
      <c r="G42" s="305">
        <f t="shared" si="2"/>
        <v>89993.051503425333</v>
      </c>
      <c r="H42" s="305">
        <f t="shared" si="2"/>
        <v>97828.394425265185</v>
      </c>
      <c r="I42" s="305">
        <f t="shared" si="2"/>
        <v>107285.12551706721</v>
      </c>
      <c r="J42" s="305">
        <f t="shared" si="2"/>
        <v>114519.10332722205</v>
      </c>
      <c r="K42" s="305">
        <f t="shared" si="2"/>
        <v>120172.51237100642</v>
      </c>
      <c r="L42" s="305">
        <f t="shared" si="2"/>
        <v>126107.50367514136</v>
      </c>
    </row>
    <row r="43" spans="1:13" x14ac:dyDescent="0.25">
      <c r="A43" s="95" t="s">
        <v>232</v>
      </c>
      <c r="B43" s="96"/>
      <c r="C43" s="98">
        <f>(C42-B42)/B42</f>
        <v>-1.205918326776244E-2</v>
      </c>
      <c r="D43" s="98">
        <f t="shared" ref="D43:K43" si="3">(D42-C42)/C42</f>
        <v>-1.6273274196215439E-3</v>
      </c>
      <c r="E43" s="98">
        <f t="shared" si="3"/>
        <v>1.2389106782402976E-2</v>
      </c>
      <c r="F43" s="98">
        <f t="shared" si="3"/>
        <v>4.5716483578719561E-2</v>
      </c>
      <c r="G43" s="98">
        <f t="shared" si="3"/>
        <v>5.7011887695529409E-2</v>
      </c>
      <c r="H43" s="98">
        <f t="shared" si="3"/>
        <v>8.7066087780584056E-2</v>
      </c>
      <c r="I43" s="98">
        <f t="shared" si="3"/>
        <v>9.6666526598536556E-2</v>
      </c>
      <c r="J43" s="98">
        <f t="shared" si="3"/>
        <v>6.742759329674311E-2</v>
      </c>
      <c r="K43" s="98">
        <f t="shared" si="3"/>
        <v>4.9366515101245227E-2</v>
      </c>
      <c r="L43" s="296">
        <f>(L42-K42)/K42</f>
        <v>4.9387261587840854E-2</v>
      </c>
      <c r="M43" s="299">
        <f>'Revenue Growth'!J24</f>
        <v>6.9003521550257449E-2</v>
      </c>
    </row>
    <row r="44" spans="1:13" x14ac:dyDescent="0.25">
      <c r="A44" s="95"/>
      <c r="B44" s="96"/>
      <c r="C44" s="96"/>
      <c r="D44" s="96"/>
      <c r="E44" s="96"/>
      <c r="F44" s="96"/>
      <c r="G44" s="96"/>
      <c r="H44" s="96"/>
      <c r="I44" s="96"/>
      <c r="J44" s="96"/>
      <c r="K44" s="96"/>
      <c r="L44" s="248"/>
    </row>
    <row r="45" spans="1:13" ht="16.5" thickBot="1" x14ac:dyDescent="0.3">
      <c r="A45" s="95" t="s">
        <v>233</v>
      </c>
      <c r="B45" s="96"/>
      <c r="C45" s="96"/>
      <c r="D45" s="96"/>
      <c r="E45" s="96"/>
      <c r="F45" s="96"/>
      <c r="G45" s="96"/>
      <c r="H45" s="96"/>
      <c r="I45" s="96"/>
      <c r="J45" s="96"/>
      <c r="K45" s="96"/>
      <c r="L45" s="248"/>
    </row>
    <row r="46" spans="1:13" x14ac:dyDescent="0.25">
      <c r="A46" s="292" t="s">
        <v>185</v>
      </c>
      <c r="B46" s="295">
        <f>'Revenue Growth'!G8</f>
        <v>32016</v>
      </c>
      <c r="C46" s="295">
        <f>B46*(1+C47)</f>
        <v>30976.40339954404</v>
      </c>
      <c r="D46" s="295">
        <f t="shared" ref="D46:L46" si="4">C46*(1+D47)</f>
        <v>30356.875331553158</v>
      </c>
      <c r="E46" s="295">
        <f t="shared" si="4"/>
        <v>30356.875331553158</v>
      </c>
      <c r="F46" s="295">
        <f t="shared" si="4"/>
        <v>31874.719098130816</v>
      </c>
      <c r="G46" s="295">
        <f t="shared" si="4"/>
        <v>33468.45505303736</v>
      </c>
      <c r="H46" s="295">
        <f t="shared" si="4"/>
        <v>36815.3005583411</v>
      </c>
      <c r="I46" s="295">
        <f t="shared" si="4"/>
        <v>42337.595642092259</v>
      </c>
      <c r="J46" s="295">
        <f t="shared" si="4"/>
        <v>46571.355206301487</v>
      </c>
      <c r="K46" s="295">
        <f t="shared" si="4"/>
        <v>48899.922966616563</v>
      </c>
      <c r="L46" s="295">
        <f t="shared" si="4"/>
        <v>51344.919114947392</v>
      </c>
    </row>
    <row r="47" spans="1:13" x14ac:dyDescent="0.25">
      <c r="A47" s="95" t="s">
        <v>206</v>
      </c>
      <c r="B47" s="96"/>
      <c r="C47" s="98">
        <f>B12</f>
        <v>-3.2471158185156071E-2</v>
      </c>
      <c r="D47" s="98">
        <v>-0.02</v>
      </c>
      <c r="E47" s="98">
        <v>0</v>
      </c>
      <c r="F47" s="98">
        <v>0.05</v>
      </c>
      <c r="G47" s="98">
        <v>0.05</v>
      </c>
      <c r="H47" s="98">
        <v>0.1</v>
      </c>
      <c r="I47" s="98">
        <v>0.15</v>
      </c>
      <c r="J47" s="98">
        <v>0.1</v>
      </c>
      <c r="K47" s="98">
        <v>0.05</v>
      </c>
      <c r="L47" s="98">
        <f t="shared" ref="L47" si="5">K47</f>
        <v>0.05</v>
      </c>
      <c r="M47" s="299">
        <f>'Revenue Growth'!J9</f>
        <v>7.3849119565606955E-2</v>
      </c>
    </row>
    <row r="48" spans="1:13" x14ac:dyDescent="0.25">
      <c r="A48" s="95" t="s">
        <v>192</v>
      </c>
      <c r="B48" s="98">
        <f>B46/B$42</f>
        <v>0.39266572637517633</v>
      </c>
      <c r="C48" s="98">
        <f t="shared" ref="C48:L48" si="6">C46/C$42</f>
        <v>0.38455280825099009</v>
      </c>
      <c r="D48" s="98">
        <f t="shared" si="6"/>
        <v>0.37747602917850231</v>
      </c>
      <c r="E48" s="98">
        <f t="shared" si="6"/>
        <v>0.37285666810284518</v>
      </c>
      <c r="F48" s="98">
        <f t="shared" si="6"/>
        <v>0.37438398232776454</v>
      </c>
      <c r="G48" s="98">
        <f t="shared" si="6"/>
        <v>0.37190043557711205</v>
      </c>
      <c r="H48" s="98">
        <f t="shared" si="6"/>
        <v>0.37632530692779287</v>
      </c>
      <c r="I48" s="98">
        <f t="shared" si="6"/>
        <v>0.39462689201362849</v>
      </c>
      <c r="J48" s="98">
        <f t="shared" si="6"/>
        <v>0.40666887753417402</v>
      </c>
      <c r="K48" s="98">
        <f t="shared" si="6"/>
        <v>0.40691437668914432</v>
      </c>
      <c r="L48" s="296">
        <f t="shared" si="6"/>
        <v>0.40715197445517776</v>
      </c>
    </row>
    <row r="49" spans="1:13" x14ac:dyDescent="0.25">
      <c r="A49" s="95" t="s">
        <v>251</v>
      </c>
      <c r="B49" s="249">
        <f>'Revenue Growth'!G11</f>
        <v>17166</v>
      </c>
      <c r="C49" s="310">
        <f>B49*(1+C50)</f>
        <v>17046.474720830553</v>
      </c>
      <c r="D49" s="310">
        <f t="shared" ref="D49:K49" si="7">C49*(1+D50)</f>
        <v>16961.242347226398</v>
      </c>
      <c r="E49" s="310">
        <f t="shared" si="7"/>
        <v>16961.242347226398</v>
      </c>
      <c r="F49" s="310">
        <f t="shared" si="7"/>
        <v>17809.30446458772</v>
      </c>
      <c r="G49" s="310">
        <f t="shared" si="7"/>
        <v>19590.234911046493</v>
      </c>
      <c r="H49" s="310">
        <f t="shared" si="7"/>
        <v>22528.770147703464</v>
      </c>
      <c r="I49" s="310">
        <f t="shared" si="7"/>
        <v>24781.647162473811</v>
      </c>
      <c r="J49" s="310">
        <f t="shared" si="7"/>
        <v>26020.729520597502</v>
      </c>
      <c r="K49" s="310">
        <f t="shared" si="7"/>
        <v>27321.765996627379</v>
      </c>
      <c r="L49" s="310">
        <f>K49*(1+L50)</f>
        <v>28687.85429645875</v>
      </c>
    </row>
    <row r="50" spans="1:13" x14ac:dyDescent="0.25">
      <c r="A50" s="95" t="s">
        <v>206</v>
      </c>
      <c r="B50" s="96"/>
      <c r="C50" s="98">
        <f>B13</f>
        <v>-6.9629080257163824E-3</v>
      </c>
      <c r="D50" s="98">
        <v>-5.0000000000000001E-3</v>
      </c>
      <c r="E50" s="98">
        <v>0</v>
      </c>
      <c r="F50" s="98">
        <v>0.05</v>
      </c>
      <c r="G50" s="98">
        <v>0.1</v>
      </c>
      <c r="H50" s="98">
        <v>0.15</v>
      </c>
      <c r="I50" s="98">
        <v>0.1</v>
      </c>
      <c r="J50" s="98">
        <v>0.05</v>
      </c>
      <c r="K50" s="98">
        <f t="shared" ref="K50:L50" si="8">J50</f>
        <v>0.05</v>
      </c>
      <c r="L50" s="98">
        <f t="shared" si="8"/>
        <v>0.05</v>
      </c>
      <c r="M50" s="299">
        <f>'Revenue Growth'!J12</f>
        <v>0.11210366092452072</v>
      </c>
    </row>
    <row r="51" spans="1:13" x14ac:dyDescent="0.25">
      <c r="A51" s="95" t="s">
        <v>192</v>
      </c>
      <c r="B51" s="98">
        <f>B49/B$42</f>
        <v>0.21053535291592568</v>
      </c>
      <c r="C51" s="98">
        <f t="shared" ref="C51:L51" si="9">C49/C$42</f>
        <v>0.21162139581289777</v>
      </c>
      <c r="D51" s="98">
        <f t="shared" si="9"/>
        <v>0.21090650276876535</v>
      </c>
      <c r="E51" s="98">
        <f t="shared" si="9"/>
        <v>0.20832553546439569</v>
      </c>
      <c r="F51" s="98">
        <f t="shared" si="9"/>
        <v>0.20917888899391057</v>
      </c>
      <c r="G51" s="98">
        <f t="shared" si="9"/>
        <v>0.21768608335612272</v>
      </c>
      <c r="H51" s="98">
        <f t="shared" si="9"/>
        <v>0.23028866291896516</v>
      </c>
      <c r="I51" s="98">
        <f t="shared" si="9"/>
        <v>0.23098865796201618</v>
      </c>
      <c r="J51" s="98">
        <f t="shared" si="9"/>
        <v>0.22721737041764087</v>
      </c>
      <c r="K51" s="98">
        <f t="shared" si="9"/>
        <v>0.22735453771888686</v>
      </c>
      <c r="L51" s="296">
        <f t="shared" si="9"/>
        <v>0.22748729029130546</v>
      </c>
    </row>
    <row r="52" spans="1:13" x14ac:dyDescent="0.25">
      <c r="A52" s="95" t="s">
        <v>186</v>
      </c>
      <c r="B52" s="249">
        <f>'Revenue Growth'!G14</f>
        <v>22932</v>
      </c>
      <c r="C52" s="310">
        <f>B52*(1+C53)</f>
        <v>24078.600000000002</v>
      </c>
      <c r="D52" s="310">
        <f t="shared" ref="D52:L52" si="10">C52*(1+D53)</f>
        <v>25282.530000000002</v>
      </c>
      <c r="E52" s="310">
        <f t="shared" si="10"/>
        <v>26546.656500000005</v>
      </c>
      <c r="F52" s="310">
        <f t="shared" si="10"/>
        <v>27873.989325000006</v>
      </c>
      <c r="G52" s="310">
        <f t="shared" si="10"/>
        <v>29267.688791250006</v>
      </c>
      <c r="H52" s="310">
        <f t="shared" si="10"/>
        <v>30731.073230812508</v>
      </c>
      <c r="I52" s="310">
        <f t="shared" si="10"/>
        <v>32267.626892353135</v>
      </c>
      <c r="J52" s="310">
        <f t="shared" si="10"/>
        <v>33881.008236970796</v>
      </c>
      <c r="K52" s="310">
        <f t="shared" si="10"/>
        <v>35575.058648819337</v>
      </c>
      <c r="L52" s="310">
        <f t="shared" si="10"/>
        <v>37353.811581260306</v>
      </c>
    </row>
    <row r="53" spans="1:13" x14ac:dyDescent="0.25">
      <c r="A53" s="95" t="s">
        <v>206</v>
      </c>
      <c r="B53" s="96"/>
      <c r="C53" s="98">
        <v>0.05</v>
      </c>
      <c r="D53" s="98">
        <v>0.05</v>
      </c>
      <c r="E53" s="98">
        <v>0.05</v>
      </c>
      <c r="F53" s="98">
        <v>0.05</v>
      </c>
      <c r="G53" s="98">
        <v>0.05</v>
      </c>
      <c r="H53" s="98">
        <v>0.05</v>
      </c>
      <c r="I53" s="98">
        <v>0.05</v>
      </c>
      <c r="J53" s="98">
        <v>0.05</v>
      </c>
      <c r="K53" s="98">
        <v>0.05</v>
      </c>
      <c r="L53" s="98">
        <v>0.05</v>
      </c>
      <c r="M53" s="299">
        <f>'Revenue Growth'!J15</f>
        <v>7.5125781356644744E-2</v>
      </c>
    </row>
    <row r="54" spans="1:13" x14ac:dyDescent="0.25">
      <c r="A54" s="95" t="s">
        <v>192</v>
      </c>
      <c r="B54" s="98">
        <f>B52/B$42</f>
        <v>0.2812534494388913</v>
      </c>
      <c r="C54" s="98">
        <f t="shared" ref="C54:L54" si="11">C52/C$42</f>
        <v>0.29892086338495277</v>
      </c>
      <c r="D54" s="98">
        <f t="shared" si="11"/>
        <v>0.31437850331278089</v>
      </c>
      <c r="E54" s="98">
        <f t="shared" si="11"/>
        <v>0.32605786279896154</v>
      </c>
      <c r="F54" s="98">
        <f t="shared" si="11"/>
        <v>0.32739347740532904</v>
      </c>
      <c r="G54" s="98">
        <f t="shared" si="11"/>
        <v>0.32522165103086892</v>
      </c>
      <c r="H54" s="98">
        <f t="shared" si="11"/>
        <v>0.31413245010669311</v>
      </c>
      <c r="I54" s="98">
        <f t="shared" si="11"/>
        <v>0.30076515021851669</v>
      </c>
      <c r="J54" s="98">
        <f t="shared" si="11"/>
        <v>0.2958546413008547</v>
      </c>
      <c r="K54" s="98">
        <f t="shared" si="11"/>
        <v>0.29603324376700307</v>
      </c>
      <c r="L54" s="296">
        <f t="shared" si="11"/>
        <v>0.29620609791377217</v>
      </c>
    </row>
    <row r="55" spans="1:13" x14ac:dyDescent="0.25">
      <c r="A55" s="95" t="s">
        <v>187</v>
      </c>
      <c r="B55" s="249">
        <f>'Revenue Growth'!G17</f>
        <v>7581</v>
      </c>
      <c r="C55" s="310">
        <f>B55*(1+C56)</f>
        <v>6582.6763718883831</v>
      </c>
      <c r="D55" s="310">
        <f t="shared" ref="D55:L55" si="12">C55*(1+D56)</f>
        <v>5924.4087346995448</v>
      </c>
      <c r="E55" s="310">
        <f t="shared" si="12"/>
        <v>5628.188297964567</v>
      </c>
      <c r="F55" s="310">
        <f t="shared" si="12"/>
        <v>5628.188297964567</v>
      </c>
      <c r="G55" s="310">
        <f t="shared" si="12"/>
        <v>5684.4701809442131</v>
      </c>
      <c r="H55" s="310">
        <f t="shared" si="12"/>
        <v>5741.3148827536552</v>
      </c>
      <c r="I55" s="310">
        <f t="shared" si="12"/>
        <v>5856.1411804087284</v>
      </c>
      <c r="J55" s="310">
        <f t="shared" si="12"/>
        <v>5973.2640040169026</v>
      </c>
      <c r="K55" s="310">
        <f t="shared" si="12"/>
        <v>6271.9272042177481</v>
      </c>
      <c r="L55" s="310">
        <f t="shared" si="12"/>
        <v>6585.5235644286358</v>
      </c>
    </row>
    <row r="56" spans="1:13" x14ac:dyDescent="0.25">
      <c r="A56" s="95" t="s">
        <v>206</v>
      </c>
      <c r="B56" s="96"/>
      <c r="C56" s="98">
        <f>B15</f>
        <v>-0.13168759109769379</v>
      </c>
      <c r="D56" s="98">
        <v>-0.1</v>
      </c>
      <c r="E56" s="98">
        <v>-0.05</v>
      </c>
      <c r="F56" s="98">
        <v>0</v>
      </c>
      <c r="G56" s="98">
        <v>0.01</v>
      </c>
      <c r="H56" s="98">
        <f t="shared" ref="H56:L56" si="13">G56</f>
        <v>0.01</v>
      </c>
      <c r="I56" s="98">
        <v>0.02</v>
      </c>
      <c r="J56" s="98">
        <f t="shared" si="13"/>
        <v>0.02</v>
      </c>
      <c r="K56" s="98">
        <v>0.05</v>
      </c>
      <c r="L56" s="98">
        <f t="shared" si="13"/>
        <v>0.05</v>
      </c>
      <c r="M56" s="299">
        <f>'Revenue Growth'!J18</f>
        <v>0.13021758501961758</v>
      </c>
    </row>
    <row r="57" spans="1:13" x14ac:dyDescent="0.25">
      <c r="A57" s="95" t="s">
        <v>192</v>
      </c>
      <c r="B57" s="98">
        <f>B55/B$42</f>
        <v>9.297847550131845E-2</v>
      </c>
      <c r="C57" s="98">
        <f t="shared" ref="C57:L57" si="14">C55/C$42</f>
        <v>8.171983854827955E-2</v>
      </c>
      <c r="D57" s="98">
        <f t="shared" si="14"/>
        <v>7.3667736220544733E-2</v>
      </c>
      <c r="E57" s="98">
        <f t="shared" si="14"/>
        <v>6.9127916273164239E-2</v>
      </c>
      <c r="F57" s="98">
        <f t="shared" si="14"/>
        <v>6.6105791922290588E-2</v>
      </c>
      <c r="G57" s="98">
        <f t="shared" si="14"/>
        <v>6.3165656525469072E-2</v>
      </c>
      <c r="H57" s="98">
        <f t="shared" si="14"/>
        <v>5.8687612287653998E-2</v>
      </c>
      <c r="I57" s="98">
        <f t="shared" si="14"/>
        <v>5.4584837853194457E-2</v>
      </c>
      <c r="J57" s="98">
        <f t="shared" si="14"/>
        <v>5.2159542211478463E-2</v>
      </c>
      <c r="K57" s="98">
        <f t="shared" si="14"/>
        <v>5.2191030048989416E-2</v>
      </c>
      <c r="L57" s="296">
        <f t="shared" si="14"/>
        <v>5.2221504450625261E-2</v>
      </c>
    </row>
    <row r="58" spans="1:13" x14ac:dyDescent="0.25">
      <c r="A58" s="95" t="s">
        <v>188</v>
      </c>
      <c r="B58" s="249">
        <f>'Revenue Growth'!G20</f>
        <v>1840</v>
      </c>
      <c r="C58" s="310">
        <f>B58*(1+C59)</f>
        <v>1867.6</v>
      </c>
      <c r="D58" s="310">
        <f t="shared" ref="D58:L58" si="15">C58*(1+D59)</f>
        <v>1895.6139999999998</v>
      </c>
      <c r="E58" s="310">
        <f t="shared" si="15"/>
        <v>1924.0482099999997</v>
      </c>
      <c r="F58" s="310">
        <f t="shared" si="15"/>
        <v>1952.9089331499995</v>
      </c>
      <c r="G58" s="310">
        <f t="shared" si="15"/>
        <v>1982.2025671472493</v>
      </c>
      <c r="H58" s="310">
        <f t="shared" si="15"/>
        <v>2011.9356056544577</v>
      </c>
      <c r="I58" s="310">
        <f t="shared" si="15"/>
        <v>2042.1146397392745</v>
      </c>
      <c r="J58" s="310">
        <f t="shared" si="15"/>
        <v>2072.7463593353632</v>
      </c>
      <c r="K58" s="310">
        <f t="shared" si="15"/>
        <v>2103.8375547253936</v>
      </c>
      <c r="L58" s="310">
        <f t="shared" si="15"/>
        <v>2135.3951180462741</v>
      </c>
    </row>
    <row r="59" spans="1:13" x14ac:dyDescent="0.25">
      <c r="A59" s="95" t="s">
        <v>206</v>
      </c>
      <c r="B59" s="98"/>
      <c r="C59" s="98">
        <v>1.4999999999999999E-2</v>
      </c>
      <c r="D59" s="98">
        <f>C59</f>
        <v>1.4999999999999999E-2</v>
      </c>
      <c r="E59" s="98">
        <f t="shared" ref="E59:L59" si="16">D59</f>
        <v>1.4999999999999999E-2</v>
      </c>
      <c r="F59" s="98">
        <f t="shared" si="16"/>
        <v>1.4999999999999999E-2</v>
      </c>
      <c r="G59" s="98">
        <f t="shared" si="16"/>
        <v>1.4999999999999999E-2</v>
      </c>
      <c r="H59" s="98">
        <f t="shared" si="16"/>
        <v>1.4999999999999999E-2</v>
      </c>
      <c r="I59" s="98">
        <f t="shared" si="16"/>
        <v>1.4999999999999999E-2</v>
      </c>
      <c r="J59" s="98">
        <f t="shared" si="16"/>
        <v>1.4999999999999999E-2</v>
      </c>
      <c r="K59" s="98">
        <f t="shared" si="16"/>
        <v>1.4999999999999999E-2</v>
      </c>
      <c r="L59" s="98">
        <f t="shared" si="16"/>
        <v>1.4999999999999999E-2</v>
      </c>
      <c r="M59" s="299">
        <f>'Revenue Growth'!J21</f>
        <v>4.3538536095163533E-2</v>
      </c>
    </row>
    <row r="60" spans="1:13" x14ac:dyDescent="0.25">
      <c r="A60" s="95" t="s">
        <v>192</v>
      </c>
      <c r="B60" s="98">
        <f>B58/B$42</f>
        <v>2.2566995768688293E-2</v>
      </c>
      <c r="C60" s="98">
        <f t="shared" ref="C60:L60" si="17">C58/C$42</f>
        <v>2.3185094002879641E-2</v>
      </c>
      <c r="D60" s="98">
        <f t="shared" si="17"/>
        <v>2.3571228519406632E-2</v>
      </c>
      <c r="E60" s="98">
        <f t="shared" si="17"/>
        <v>2.3632017360633244E-2</v>
      </c>
      <c r="F60" s="98">
        <f t="shared" si="17"/>
        <v>2.2937859350705244E-2</v>
      </c>
      <c r="G60" s="98">
        <f t="shared" si="17"/>
        <v>2.2026173510427106E-2</v>
      </c>
      <c r="H60" s="98">
        <f t="shared" si="17"/>
        <v>2.0565967758894903E-2</v>
      </c>
      <c r="I60" s="98">
        <f t="shared" si="17"/>
        <v>1.9034461952644213E-2</v>
      </c>
      <c r="J60" s="98">
        <f t="shared" si="17"/>
        <v>1.8099568535851922E-2</v>
      </c>
      <c r="K60" s="98">
        <f t="shared" si="17"/>
        <v>1.7506811775976308E-2</v>
      </c>
      <c r="L60" s="296">
        <f t="shared" si="17"/>
        <v>1.6933132889119341E-2</v>
      </c>
    </row>
    <row r="61" spans="1:13" x14ac:dyDescent="0.25">
      <c r="A61" s="95"/>
      <c r="B61" s="96"/>
      <c r="C61" s="96"/>
      <c r="D61" s="96"/>
      <c r="E61" s="96"/>
      <c r="F61" s="96"/>
      <c r="G61" s="96"/>
      <c r="H61" s="96"/>
      <c r="I61" s="96"/>
      <c r="J61" s="96"/>
      <c r="K61" s="96"/>
      <c r="L61" s="248"/>
    </row>
    <row r="62" spans="1:13" ht="16.5" thickBot="1" x14ac:dyDescent="0.3">
      <c r="A62" s="95" t="s">
        <v>234</v>
      </c>
      <c r="B62" s="96"/>
      <c r="C62" s="96"/>
      <c r="D62" s="96"/>
      <c r="E62" s="96"/>
      <c r="F62" s="96"/>
      <c r="G62" s="96"/>
      <c r="H62" s="96"/>
      <c r="I62" s="96"/>
      <c r="J62" s="96"/>
      <c r="K62" s="96"/>
      <c r="L62" s="248"/>
    </row>
    <row r="63" spans="1:13" x14ac:dyDescent="0.25">
      <c r="A63" s="292" t="str">
        <f>A20</f>
        <v>Services, net D&amp;A</v>
      </c>
      <c r="B63" s="293"/>
      <c r="C63" s="305">
        <f>C64*C$42</f>
        <v>27381.749511446305</v>
      </c>
      <c r="D63" s="305">
        <f t="shared" ref="D63:L63" si="18">D64*D$42</f>
        <v>27337.190439669121</v>
      </c>
      <c r="E63" s="305">
        <f t="shared" si="18"/>
        <v>27675.873811157067</v>
      </c>
      <c r="F63" s="305">
        <f t="shared" si="18"/>
        <v>28941.117441771545</v>
      </c>
      <c r="G63" s="305">
        <f t="shared" si="18"/>
        <v>29697.70699613036</v>
      </c>
      <c r="H63" s="305">
        <f t="shared" si="18"/>
        <v>32283.370160337512</v>
      </c>
      <c r="I63" s="305">
        <f t="shared" si="18"/>
        <v>34331.24016546151</v>
      </c>
      <c r="J63" s="305">
        <f t="shared" si="18"/>
        <v>36646.113064711055</v>
      </c>
      <c r="K63" s="305">
        <f t="shared" si="18"/>
        <v>37253.478835011992</v>
      </c>
      <c r="L63" s="306">
        <f t="shared" si="18"/>
        <v>39093.326139293822</v>
      </c>
    </row>
    <row r="64" spans="1:13" x14ac:dyDescent="0.25">
      <c r="A64" s="95" t="s">
        <v>235</v>
      </c>
      <c r="B64" s="96"/>
      <c r="C64" s="97">
        <f>B20</f>
        <v>0.33992741292899248</v>
      </c>
      <c r="D64" s="97">
        <f>C64</f>
        <v>0.33992741292899248</v>
      </c>
      <c r="E64" s="97">
        <f t="shared" ref="E64:L64" si="19">D64</f>
        <v>0.33992741292899248</v>
      </c>
      <c r="F64" s="97">
        <f t="shared" si="19"/>
        <v>0.33992741292899248</v>
      </c>
      <c r="G64" s="97">
        <v>0.33</v>
      </c>
      <c r="H64" s="97">
        <f>G64</f>
        <v>0.33</v>
      </c>
      <c r="I64" s="97">
        <v>0.32</v>
      </c>
      <c r="J64" s="97">
        <f>I64</f>
        <v>0.32</v>
      </c>
      <c r="K64" s="97">
        <v>0.31</v>
      </c>
      <c r="L64" s="267">
        <f t="shared" si="19"/>
        <v>0.31</v>
      </c>
      <c r="M64" s="299">
        <f>'Value Drivers'!J13</f>
        <v>9.1031333928477051E-3</v>
      </c>
    </row>
    <row r="65" spans="1:13" x14ac:dyDescent="0.25">
      <c r="A65" s="95" t="str">
        <f>A21</f>
        <v>Sales and marketing</v>
      </c>
      <c r="B65" s="96"/>
      <c r="C65" s="249">
        <f>C66*C$42</f>
        <v>9398.7007029755277</v>
      </c>
      <c r="D65" s="249">
        <f t="shared" ref="D65:L65" si="20">D66*D$42</f>
        <v>9383.4059396127595</v>
      </c>
      <c r="E65" s="249">
        <f t="shared" si="20"/>
        <v>9499.6579577812572</v>
      </c>
      <c r="F65" s="249">
        <f t="shared" si="20"/>
        <v>9365.3021130716425</v>
      </c>
      <c r="G65" s="249">
        <f t="shared" si="20"/>
        <v>9899.2356653767874</v>
      </c>
      <c r="H65" s="249">
        <f t="shared" si="20"/>
        <v>10761.123386779171</v>
      </c>
      <c r="I65" s="249">
        <f t="shared" si="20"/>
        <v>11801.363806877393</v>
      </c>
      <c r="J65" s="249">
        <f t="shared" si="20"/>
        <v>12597.101365994426</v>
      </c>
      <c r="K65" s="249">
        <f t="shared" si="20"/>
        <v>13218.976360810706</v>
      </c>
      <c r="L65" s="252">
        <f t="shared" si="20"/>
        <v>13871.82540426555</v>
      </c>
    </row>
    <row r="66" spans="1:13" x14ac:dyDescent="0.25">
      <c r="A66" s="95" t="s">
        <v>235</v>
      </c>
      <c r="B66" s="96"/>
      <c r="C66" s="97">
        <f>B21</f>
        <v>0.11667903153963301</v>
      </c>
      <c r="D66" s="97">
        <f>C66</f>
        <v>0.11667903153963301</v>
      </c>
      <c r="E66" s="97">
        <f t="shared" ref="E66:L66" si="21">D66</f>
        <v>0.11667903153963301</v>
      </c>
      <c r="F66" s="97">
        <v>0.11</v>
      </c>
      <c r="G66" s="97">
        <f t="shared" si="21"/>
        <v>0.11</v>
      </c>
      <c r="H66" s="97">
        <f t="shared" si="21"/>
        <v>0.11</v>
      </c>
      <c r="I66" s="97">
        <f t="shared" si="21"/>
        <v>0.11</v>
      </c>
      <c r="J66" s="97">
        <f t="shared" si="21"/>
        <v>0.11</v>
      </c>
      <c r="K66" s="97">
        <f t="shared" si="21"/>
        <v>0.11</v>
      </c>
      <c r="L66" s="267">
        <f t="shared" si="21"/>
        <v>0.11</v>
      </c>
      <c r="M66" s="299">
        <f>'Value Drivers'!J14</f>
        <v>2.2843960913183331E-2</v>
      </c>
    </row>
    <row r="67" spans="1:13" x14ac:dyDescent="0.25">
      <c r="A67" s="95" t="str">
        <f>A22</f>
        <v>Financing</v>
      </c>
      <c r="B67" s="96"/>
      <c r="C67" s="249">
        <f>C68*C$42</f>
        <v>891.46736344777798</v>
      </c>
      <c r="D67" s="249">
        <f t="shared" ref="D67:L67" si="22">D68*D$42</f>
        <v>890.01665416354172</v>
      </c>
      <c r="E67" s="249">
        <f t="shared" si="22"/>
        <v>901.04316553009085</v>
      </c>
      <c r="F67" s="249">
        <f t="shared" si="22"/>
        <v>942.23569061076478</v>
      </c>
      <c r="G67" s="249">
        <f t="shared" si="22"/>
        <v>995.95432598658522</v>
      </c>
      <c r="H67" s="249">
        <f t="shared" si="22"/>
        <v>1082.6681727583857</v>
      </c>
      <c r="I67" s="249">
        <f t="shared" si="22"/>
        <v>1187.3259444777232</v>
      </c>
      <c r="J67" s="249">
        <f t="shared" si="22"/>
        <v>1267.3844753726385</v>
      </c>
      <c r="K67" s="249">
        <f t="shared" si="22"/>
        <v>1329.9508302152055</v>
      </c>
      <c r="L67" s="252">
        <f t="shared" si="22"/>
        <v>1395.6334597660102</v>
      </c>
    </row>
    <row r="68" spans="1:13" x14ac:dyDescent="0.25">
      <c r="A68" s="95" t="s">
        <v>235</v>
      </c>
      <c r="B68" s="96"/>
      <c r="C68" s="97">
        <f>B22</f>
        <v>1.1067013612141789E-2</v>
      </c>
      <c r="D68" s="97">
        <f>C68</f>
        <v>1.1067013612141789E-2</v>
      </c>
      <c r="E68" s="97">
        <f t="shared" ref="E68:L68" si="23">D68</f>
        <v>1.1067013612141789E-2</v>
      </c>
      <c r="F68" s="97">
        <f t="shared" si="23"/>
        <v>1.1067013612141789E-2</v>
      </c>
      <c r="G68" s="97">
        <f t="shared" si="23"/>
        <v>1.1067013612141789E-2</v>
      </c>
      <c r="H68" s="97">
        <f t="shared" si="23"/>
        <v>1.1067013612141789E-2</v>
      </c>
      <c r="I68" s="97">
        <f t="shared" si="23"/>
        <v>1.1067013612141789E-2</v>
      </c>
      <c r="J68" s="97">
        <f t="shared" si="23"/>
        <v>1.1067013612141789E-2</v>
      </c>
      <c r="K68" s="97">
        <f t="shared" si="23"/>
        <v>1.1067013612141789E-2</v>
      </c>
      <c r="L68" s="267">
        <f t="shared" si="23"/>
        <v>1.1067013612141789E-2</v>
      </c>
      <c r="M68" s="299">
        <f>'Value Drivers'!J15</f>
        <v>8.0460832295262737E-4</v>
      </c>
    </row>
    <row r="69" spans="1:13" x14ac:dyDescent="0.25">
      <c r="A69" s="95" t="str">
        <f>A23</f>
        <v>Cost of sales, net D&amp;A</v>
      </c>
      <c r="B69" s="96"/>
      <c r="C69" s="249">
        <f>C67+C65+C63</f>
        <v>37671.917577869608</v>
      </c>
      <c r="D69" s="249">
        <f t="shared" ref="D69:K69" si="24">D67+D65+D63</f>
        <v>37610.613033445421</v>
      </c>
      <c r="E69" s="249">
        <f t="shared" si="24"/>
        <v>38076.574934468415</v>
      </c>
      <c r="F69" s="249">
        <f t="shared" si="24"/>
        <v>39248.655245453949</v>
      </c>
      <c r="G69" s="249">
        <f t="shared" si="24"/>
        <v>40592.896987493732</v>
      </c>
      <c r="H69" s="249">
        <f t="shared" si="24"/>
        <v>44127.161719875068</v>
      </c>
      <c r="I69" s="249">
        <f t="shared" si="24"/>
        <v>47319.929916816625</v>
      </c>
      <c r="J69" s="249">
        <f t="shared" si="24"/>
        <v>50510.598906078121</v>
      </c>
      <c r="K69" s="249">
        <f t="shared" si="24"/>
        <v>51802.406026037905</v>
      </c>
      <c r="L69" s="252">
        <f>L67+L65+L63</f>
        <v>54360.785003325378</v>
      </c>
    </row>
    <row r="70" spans="1:13" x14ac:dyDescent="0.25">
      <c r="A70" s="95" t="s">
        <v>235</v>
      </c>
      <c r="B70" s="96"/>
      <c r="C70" s="97">
        <f t="shared" ref="C70:E70" si="25">C69/C42</f>
        <v>0.46767345808076721</v>
      </c>
      <c r="D70" s="97">
        <f t="shared" si="25"/>
        <v>0.46767345808076727</v>
      </c>
      <c r="E70" s="97">
        <f t="shared" si="25"/>
        <v>0.46767345808076727</v>
      </c>
      <c r="F70" s="97">
        <v>0.46</v>
      </c>
      <c r="G70" s="97">
        <v>0.45</v>
      </c>
      <c r="H70" s="97">
        <v>0.45</v>
      </c>
      <c r="I70" s="97">
        <v>0.44</v>
      </c>
      <c r="J70" s="97">
        <v>0.44</v>
      </c>
      <c r="K70" s="97">
        <v>0.43</v>
      </c>
      <c r="L70" s="267">
        <v>0.43</v>
      </c>
      <c r="M70" s="299">
        <f>'Value Drivers'!J16</f>
        <v>1.6768588897250997E-2</v>
      </c>
    </row>
    <row r="71" spans="1:13" x14ac:dyDescent="0.25">
      <c r="A71" s="95" t="str">
        <f>A24</f>
        <v>S,G&amp;A</v>
      </c>
      <c r="B71" s="96"/>
      <c r="C71" s="249">
        <f>C72*C$42</f>
        <v>19533.035043210377</v>
      </c>
      <c r="D71" s="249">
        <f t="shared" ref="D71:L71" si="26">D72*D$42</f>
        <v>19501.248399696135</v>
      </c>
      <c r="E71" s="249">
        <f t="shared" si="26"/>
        <v>19742.851448510133</v>
      </c>
      <c r="F71" s="249">
        <f t="shared" si="26"/>
        <v>20645.425192553048</v>
      </c>
      <c r="G71" s="249">
        <f t="shared" si="26"/>
        <v>21822.459855057336</v>
      </c>
      <c r="H71" s="249">
        <f t="shared" si="26"/>
        <v>23722.456060386026</v>
      </c>
      <c r="I71" s="249">
        <f t="shared" si="26"/>
        <v>26015.62349012995</v>
      </c>
      <c r="J71" s="249">
        <f t="shared" si="26"/>
        <v>27769.794370183627</v>
      </c>
      <c r="K71" s="249">
        <f t="shared" si="26"/>
        <v>29140.692343317773</v>
      </c>
      <c r="L71" s="252">
        <f t="shared" si="26"/>
        <v>30579.871338927998</v>
      </c>
    </row>
    <row r="72" spans="1:13" x14ac:dyDescent="0.25">
      <c r="A72" s="95" t="s">
        <v>235</v>
      </c>
      <c r="B72" s="96"/>
      <c r="C72" s="97">
        <f>B24</f>
        <v>0.24249049777167211</v>
      </c>
      <c r="D72" s="97">
        <f>C72</f>
        <v>0.24249049777167211</v>
      </c>
      <c r="E72" s="97">
        <f t="shared" ref="E72:L72" si="27">D72</f>
        <v>0.24249049777167211</v>
      </c>
      <c r="F72" s="97">
        <f t="shared" si="27"/>
        <v>0.24249049777167211</v>
      </c>
      <c r="G72" s="97">
        <f t="shared" si="27"/>
        <v>0.24249049777167211</v>
      </c>
      <c r="H72" s="97">
        <f t="shared" si="27"/>
        <v>0.24249049777167211</v>
      </c>
      <c r="I72" s="97">
        <f t="shared" si="27"/>
        <v>0.24249049777167211</v>
      </c>
      <c r="J72" s="97">
        <f t="shared" si="27"/>
        <v>0.24249049777167211</v>
      </c>
      <c r="K72" s="97">
        <f t="shared" si="27"/>
        <v>0.24249049777167211</v>
      </c>
      <c r="L72" s="267">
        <f t="shared" si="27"/>
        <v>0.24249049777167211</v>
      </c>
      <c r="M72" s="299">
        <f>'Value Drivers'!J17</f>
        <v>2.5222643337190733E-2</v>
      </c>
    </row>
    <row r="73" spans="1:13" x14ac:dyDescent="0.25">
      <c r="A73" s="95" t="str">
        <f>A25</f>
        <v>Research, development and engineering</v>
      </c>
      <c r="B73" s="96"/>
      <c r="C73" s="249">
        <f>C74*C$42</f>
        <v>4967.3881823994652</v>
      </c>
      <c r="D73" s="249">
        <f t="shared" ref="D73:L73" si="28">D74*D$42</f>
        <v>4959.3046154063431</v>
      </c>
      <c r="E73" s="249">
        <f t="shared" si="28"/>
        <v>5020.7459698530756</v>
      </c>
      <c r="F73" s="249">
        <f t="shared" si="28"/>
        <v>5250.2768205367865</v>
      </c>
      <c r="G73" s="249">
        <f t="shared" si="28"/>
        <v>5549.6050129996711</v>
      </c>
      <c r="H73" s="249">
        <f t="shared" si="28"/>
        <v>6032.78741020907</v>
      </c>
      <c r="I73" s="249">
        <f t="shared" si="28"/>
        <v>6615.9560148613609</v>
      </c>
      <c r="J73" s="249">
        <f t="shared" si="28"/>
        <v>7062.0540063005747</v>
      </c>
      <c r="K73" s="249">
        <f t="shared" si="28"/>
        <v>7410.6830020484213</v>
      </c>
      <c r="L73" s="252">
        <f t="shared" si="28"/>
        <v>7776.6763420151519</v>
      </c>
    </row>
    <row r="74" spans="1:13" x14ac:dyDescent="0.25">
      <c r="A74" s="95" t="s">
        <v>235</v>
      </c>
      <c r="B74" s="96"/>
      <c r="C74" s="97">
        <f>B25</f>
        <v>6.1667038957873774E-2</v>
      </c>
      <c r="D74" s="97">
        <f>C74</f>
        <v>6.1667038957873774E-2</v>
      </c>
      <c r="E74" s="97">
        <f t="shared" ref="E74:L74" si="29">D74</f>
        <v>6.1667038957873774E-2</v>
      </c>
      <c r="F74" s="97">
        <f t="shared" si="29"/>
        <v>6.1667038957873774E-2</v>
      </c>
      <c r="G74" s="97">
        <f t="shared" si="29"/>
        <v>6.1667038957873774E-2</v>
      </c>
      <c r="H74" s="97">
        <f t="shared" si="29"/>
        <v>6.1667038957873774E-2</v>
      </c>
      <c r="I74" s="97">
        <f t="shared" si="29"/>
        <v>6.1667038957873774E-2</v>
      </c>
      <c r="J74" s="97">
        <f t="shared" si="29"/>
        <v>6.1667038957873774E-2</v>
      </c>
      <c r="K74" s="97">
        <f t="shared" si="29"/>
        <v>6.1667038957873774E-2</v>
      </c>
      <c r="L74" s="267">
        <f t="shared" si="29"/>
        <v>6.1667038957873774E-2</v>
      </c>
      <c r="M74" s="299">
        <f>'Value Drivers'!J18</f>
        <v>1.5539050659156538E-3</v>
      </c>
    </row>
    <row r="75" spans="1:13" x14ac:dyDescent="0.25">
      <c r="A75" s="95" t="str">
        <f>A26</f>
        <v>Intellectual property and customn development income</v>
      </c>
      <c r="B75" s="96"/>
      <c r="C75" s="249">
        <f>C76*C$42</f>
        <v>-828.61324943575346</v>
      </c>
      <c r="D75" s="249">
        <f t="shared" ref="D75:L75" si="30">D76*D$42</f>
        <v>-827.26482437468496</v>
      </c>
      <c r="E75" s="249">
        <f t="shared" si="30"/>
        <v>-837.51389662118879</v>
      </c>
      <c r="F75" s="249">
        <f t="shared" si="30"/>
        <v>-875.80208692302085</v>
      </c>
      <c r="G75" s="249">
        <f t="shared" si="30"/>
        <v>-925.73321714618635</v>
      </c>
      <c r="H75" s="249">
        <f t="shared" si="30"/>
        <v>-1006.3331866916387</v>
      </c>
      <c r="I75" s="249">
        <f t="shared" si="30"/>
        <v>-1103.611920449956</v>
      </c>
      <c r="J75" s="249">
        <f t="shared" si="30"/>
        <v>-1178.0258161794934</v>
      </c>
      <c r="K75" s="249">
        <f t="shared" si="30"/>
        <v>-1236.180845423575</v>
      </c>
      <c r="L75" s="252">
        <f t="shared" si="30"/>
        <v>-1297.2324322063873</v>
      </c>
    </row>
    <row r="76" spans="1:13" x14ac:dyDescent="0.25">
      <c r="A76" s="95" t="s">
        <v>235</v>
      </c>
      <c r="B76" s="96"/>
      <c r="C76" s="97">
        <f>B26</f>
        <v>-1.0286718826407958E-2</v>
      </c>
      <c r="D76" s="97">
        <f>C76</f>
        <v>-1.0286718826407958E-2</v>
      </c>
      <c r="E76" s="97">
        <f t="shared" ref="E76:L76" si="31">D76</f>
        <v>-1.0286718826407958E-2</v>
      </c>
      <c r="F76" s="97">
        <f t="shared" si="31"/>
        <v>-1.0286718826407958E-2</v>
      </c>
      <c r="G76" s="97">
        <f t="shared" si="31"/>
        <v>-1.0286718826407958E-2</v>
      </c>
      <c r="H76" s="97">
        <f t="shared" si="31"/>
        <v>-1.0286718826407958E-2</v>
      </c>
      <c r="I76" s="97">
        <f t="shared" si="31"/>
        <v>-1.0286718826407958E-2</v>
      </c>
      <c r="J76" s="97">
        <f t="shared" si="31"/>
        <v>-1.0286718826407958E-2</v>
      </c>
      <c r="K76" s="97">
        <f t="shared" si="31"/>
        <v>-1.0286718826407958E-2</v>
      </c>
      <c r="L76" s="267">
        <f t="shared" si="31"/>
        <v>-1.0286718826407958E-2</v>
      </c>
      <c r="M76" s="299">
        <f>'Value Drivers'!J19</f>
        <v>1.3313074599089593E-3</v>
      </c>
    </row>
    <row r="77" spans="1:13" x14ac:dyDescent="0.25">
      <c r="A77" s="95" t="str">
        <f>A27</f>
        <v>Other (income) and expense</v>
      </c>
      <c r="B77" s="96"/>
      <c r="C77" s="249">
        <f>C78*C$42</f>
        <v>-482.9032054983756</v>
      </c>
      <c r="D77" s="249">
        <f t="shared" ref="D77:L77" si="32">D78*D$42</f>
        <v>-482.11736387104497</v>
      </c>
      <c r="E77" s="249">
        <f t="shared" si="32"/>
        <v>-488.09036737369394</v>
      </c>
      <c r="F77" s="249">
        <f t="shared" si="32"/>
        <v>-510.40414263866461</v>
      </c>
      <c r="G77" s="249">
        <f t="shared" si="32"/>
        <v>-539.50324629811314</v>
      </c>
      <c r="H77" s="249">
        <f t="shared" si="32"/>
        <v>-586.47568329821479</v>
      </c>
      <c r="I77" s="249">
        <f t="shared" si="32"/>
        <v>-643.1682505371565</v>
      </c>
      <c r="J77" s="249">
        <f t="shared" si="32"/>
        <v>-686.53553775575369</v>
      </c>
      <c r="K77" s="249">
        <f t="shared" si="32"/>
        <v>-720.42740474791458</v>
      </c>
      <c r="L77" s="252">
        <f t="shared" si="32"/>
        <v>-756.0073414412492</v>
      </c>
    </row>
    <row r="78" spans="1:13" ht="16.5" thickBot="1" x14ac:dyDescent="0.3">
      <c r="A78" s="268" t="s">
        <v>235</v>
      </c>
      <c r="B78" s="250"/>
      <c r="C78" s="269">
        <f>B27</f>
        <v>-5.9949433571277275E-3</v>
      </c>
      <c r="D78" s="269">
        <f>C78</f>
        <v>-5.9949433571277275E-3</v>
      </c>
      <c r="E78" s="269">
        <f t="shared" ref="E78:L78" si="33">D78</f>
        <v>-5.9949433571277275E-3</v>
      </c>
      <c r="F78" s="269">
        <f t="shared" si="33"/>
        <v>-5.9949433571277275E-3</v>
      </c>
      <c r="G78" s="269">
        <f t="shared" si="33"/>
        <v>-5.9949433571277275E-3</v>
      </c>
      <c r="H78" s="269">
        <f t="shared" si="33"/>
        <v>-5.9949433571277275E-3</v>
      </c>
      <c r="I78" s="269">
        <f t="shared" si="33"/>
        <v>-5.9949433571277275E-3</v>
      </c>
      <c r="J78" s="269">
        <f t="shared" si="33"/>
        <v>-5.9949433571277275E-3</v>
      </c>
      <c r="K78" s="269">
        <f t="shared" si="33"/>
        <v>-5.9949433571277275E-3</v>
      </c>
      <c r="L78" s="270">
        <f t="shared" si="33"/>
        <v>-5.9949433571277275E-3</v>
      </c>
      <c r="M78" s="299">
        <f>'Value Drivers'!J20</f>
        <v>3.8401874096242509E-3</v>
      </c>
    </row>
    <row r="79" spans="1:13" ht="16.5" thickBot="1" x14ac:dyDescent="0.3">
      <c r="A79" s="95"/>
      <c r="B79" s="96"/>
      <c r="C79" s="96"/>
      <c r="D79" s="96"/>
      <c r="E79" s="96"/>
      <c r="F79" s="96"/>
      <c r="G79" s="96"/>
      <c r="H79" s="96"/>
      <c r="I79" s="96"/>
      <c r="J79" s="96"/>
      <c r="K79" s="96"/>
      <c r="L79" s="248"/>
    </row>
    <row r="80" spans="1:13" x14ac:dyDescent="0.25">
      <c r="A80" s="292" t="s">
        <v>236</v>
      </c>
      <c r="B80" s="293"/>
      <c r="C80" s="305">
        <f t="shared" ref="C80:L80" si="34">C42-C69-C71-C73-C75-C77</f>
        <v>19690.930143717669</v>
      </c>
      <c r="D80" s="305">
        <f t="shared" si="34"/>
        <v>19658.886553176937</v>
      </c>
      <c r="E80" s="305">
        <f t="shared" si="34"/>
        <v>19902.442597907393</v>
      </c>
      <c r="F80" s="305">
        <f t="shared" si="34"/>
        <v>21380.959089851011</v>
      </c>
      <c r="G80" s="305">
        <f t="shared" si="34"/>
        <v>23493.326111318893</v>
      </c>
      <c r="H80" s="305">
        <f t="shared" si="34"/>
        <v>25538.798104784873</v>
      </c>
      <c r="I80" s="305">
        <f t="shared" si="34"/>
        <v>29080.396266246382</v>
      </c>
      <c r="J80" s="305">
        <f t="shared" si="34"/>
        <v>31041.217398594974</v>
      </c>
      <c r="K80" s="305">
        <f t="shared" si="34"/>
        <v>33775.33924977381</v>
      </c>
      <c r="L80" s="306">
        <f t="shared" si="34"/>
        <v>35443.410764520457</v>
      </c>
    </row>
    <row r="81" spans="1:13" ht="16.5" thickBot="1" x14ac:dyDescent="0.3">
      <c r="A81" s="268" t="s">
        <v>237</v>
      </c>
      <c r="B81" s="250"/>
      <c r="C81" s="297">
        <f t="shared" ref="C81:L81" si="35">C80/C42</f>
        <v>0.2444506673732226</v>
      </c>
      <c r="D81" s="297">
        <f t="shared" si="35"/>
        <v>0.24445066737322249</v>
      </c>
      <c r="E81" s="297">
        <f t="shared" si="35"/>
        <v>0.24445066737322252</v>
      </c>
      <c r="F81" s="297">
        <f t="shared" si="35"/>
        <v>0.25112969891285553</v>
      </c>
      <c r="G81" s="297">
        <f t="shared" si="35"/>
        <v>0.26105711184184799</v>
      </c>
      <c r="H81" s="297">
        <f t="shared" si="35"/>
        <v>0.26105711184184799</v>
      </c>
      <c r="I81" s="297">
        <f t="shared" si="35"/>
        <v>0.27105711184184794</v>
      </c>
      <c r="J81" s="297">
        <f t="shared" si="35"/>
        <v>0.271057111841848</v>
      </c>
      <c r="K81" s="297">
        <f t="shared" si="35"/>
        <v>0.28105711184184795</v>
      </c>
      <c r="L81" s="298">
        <f t="shared" si="35"/>
        <v>0.28105711184184795</v>
      </c>
      <c r="M81" s="299"/>
    </row>
    <row r="82" spans="1:13" x14ac:dyDescent="0.25">
      <c r="A82" s="95"/>
      <c r="B82" s="96"/>
      <c r="C82" s="96"/>
      <c r="D82" s="96"/>
      <c r="E82" s="96"/>
      <c r="F82" s="96"/>
      <c r="G82" s="96"/>
      <c r="H82" s="96"/>
      <c r="I82" s="96"/>
      <c r="J82" s="96"/>
      <c r="K82" s="96"/>
      <c r="L82" s="248"/>
    </row>
    <row r="83" spans="1:13" ht="16.5" thickBot="1" x14ac:dyDescent="0.3">
      <c r="A83" s="95" t="str">
        <f>A28</f>
        <v>Non-Operating Income</v>
      </c>
      <c r="B83" s="96"/>
      <c r="C83" s="96"/>
      <c r="D83" s="96"/>
      <c r="E83" s="96"/>
      <c r="F83" s="96"/>
      <c r="G83" s="96"/>
      <c r="H83" s="96"/>
      <c r="I83" s="96"/>
      <c r="J83" s="96"/>
      <c r="K83" s="96"/>
      <c r="L83" s="248"/>
    </row>
    <row r="84" spans="1:13" x14ac:dyDescent="0.25">
      <c r="A84" s="292" t="str">
        <f>A30</f>
        <v>Interest Expense</v>
      </c>
      <c r="B84" s="293"/>
      <c r="C84" s="305">
        <f>C85*C$42</f>
        <v>404.04354690035888</v>
      </c>
      <c r="D84" s="305">
        <f t="shared" ref="D84:L84" si="36">D85*D$42</f>
        <v>403.38603575776676</v>
      </c>
      <c r="E84" s="305">
        <f t="shared" si="36"/>
        <v>408.38362842929996</v>
      </c>
      <c r="F84" s="305">
        <f t="shared" si="36"/>
        <v>427.053491872206</v>
      </c>
      <c r="G84" s="305">
        <f t="shared" si="36"/>
        <v>451.40061759080788</v>
      </c>
      <c r="H84" s="305">
        <f t="shared" si="36"/>
        <v>490.70230338617898</v>
      </c>
      <c r="I84" s="305">
        <f t="shared" si="36"/>
        <v>538.13679064842222</v>
      </c>
      <c r="J84" s="305">
        <f t="shared" si="36"/>
        <v>574.42205930627858</v>
      </c>
      <c r="K84" s="305">
        <f t="shared" si="36"/>
        <v>602.77927457151043</v>
      </c>
      <c r="L84" s="307">
        <f t="shared" si="36"/>
        <v>0</v>
      </c>
    </row>
    <row r="85" spans="1:13" x14ac:dyDescent="0.25">
      <c r="A85" s="95" t="s">
        <v>237</v>
      </c>
      <c r="B85" s="96"/>
      <c r="C85" s="97">
        <f>B30</f>
        <v>5.0159496766661654E-3</v>
      </c>
      <c r="D85" s="97">
        <f>C85</f>
        <v>5.0159496766661654E-3</v>
      </c>
      <c r="E85" s="97">
        <f t="shared" ref="E85:K85" si="37">D85</f>
        <v>5.0159496766661654E-3</v>
      </c>
      <c r="F85" s="97">
        <f t="shared" si="37"/>
        <v>5.0159496766661654E-3</v>
      </c>
      <c r="G85" s="97">
        <f t="shared" si="37"/>
        <v>5.0159496766661654E-3</v>
      </c>
      <c r="H85" s="97">
        <f t="shared" si="37"/>
        <v>5.0159496766661654E-3</v>
      </c>
      <c r="I85" s="97">
        <f t="shared" si="37"/>
        <v>5.0159496766661654E-3</v>
      </c>
      <c r="J85" s="97">
        <f t="shared" si="37"/>
        <v>5.0159496766661654E-3</v>
      </c>
      <c r="K85" s="97">
        <f t="shared" si="37"/>
        <v>5.0159496766661654E-3</v>
      </c>
      <c r="L85" s="267">
        <v>0</v>
      </c>
      <c r="M85" s="299">
        <f>'Value Drivers'!J23</f>
        <v>1.5452408666515921E-3</v>
      </c>
    </row>
    <row r="86" spans="1:13" x14ac:dyDescent="0.25">
      <c r="A86" s="95" t="str">
        <f>A31</f>
        <v>Provisions for income taxes (as % of EBITDA)</v>
      </c>
      <c r="B86" s="96"/>
      <c r="C86" s="249">
        <f>C87*C$80</f>
        <v>2362.9116172461204</v>
      </c>
      <c r="D86" s="249">
        <f t="shared" ref="D86:L86" si="38">D87*D$80</f>
        <v>2359.0663863812324</v>
      </c>
      <c r="E86" s="249">
        <f t="shared" si="38"/>
        <v>2388.293111748887</v>
      </c>
      <c r="F86" s="249">
        <f t="shared" si="38"/>
        <v>2565.715090782121</v>
      </c>
      <c r="G86" s="249">
        <f t="shared" si="38"/>
        <v>2819.1991333582669</v>
      </c>
      <c r="H86" s="249">
        <f t="shared" si="38"/>
        <v>3064.6557725741845</v>
      </c>
      <c r="I86" s="249">
        <f t="shared" si="38"/>
        <v>3489.6475519495657</v>
      </c>
      <c r="J86" s="249">
        <f t="shared" si="38"/>
        <v>3724.9460878313967</v>
      </c>
      <c r="K86" s="249">
        <f t="shared" si="38"/>
        <v>4053.0407099728568</v>
      </c>
      <c r="L86" s="252">
        <f t="shared" si="38"/>
        <v>4253.2092917424543</v>
      </c>
    </row>
    <row r="87" spans="1:13" ht="16.5" thickBot="1" x14ac:dyDescent="0.3">
      <c r="A87" s="268" t="s">
        <v>241</v>
      </c>
      <c r="B87" s="250"/>
      <c r="C87" s="269">
        <f>B31</f>
        <v>0.12</v>
      </c>
      <c r="D87" s="269">
        <f>C87</f>
        <v>0.12</v>
      </c>
      <c r="E87" s="269">
        <f t="shared" ref="E87:L87" si="39">D87</f>
        <v>0.12</v>
      </c>
      <c r="F87" s="269">
        <f t="shared" si="39"/>
        <v>0.12</v>
      </c>
      <c r="G87" s="269">
        <f t="shared" si="39"/>
        <v>0.12</v>
      </c>
      <c r="H87" s="269">
        <f t="shared" si="39"/>
        <v>0.12</v>
      </c>
      <c r="I87" s="269">
        <f t="shared" si="39"/>
        <v>0.12</v>
      </c>
      <c r="J87" s="269">
        <f t="shared" si="39"/>
        <v>0.12</v>
      </c>
      <c r="K87" s="269">
        <f t="shared" si="39"/>
        <v>0.12</v>
      </c>
      <c r="L87" s="270">
        <f t="shared" si="39"/>
        <v>0.12</v>
      </c>
      <c r="M87" s="299">
        <f>'Value Drivers'!J24</f>
        <v>9.9507282206417039E-2</v>
      </c>
    </row>
    <row r="88" spans="1:13" ht="16.5" thickBot="1" x14ac:dyDescent="0.3">
      <c r="A88" s="95"/>
      <c r="B88" s="96"/>
      <c r="C88" s="96"/>
      <c r="D88" s="96"/>
      <c r="E88" s="96"/>
      <c r="F88" s="96"/>
      <c r="G88" s="96"/>
      <c r="H88" s="96"/>
      <c r="I88" s="96"/>
      <c r="J88" s="96"/>
      <c r="K88" s="96"/>
      <c r="L88" s="248"/>
    </row>
    <row r="89" spans="1:13" x14ac:dyDescent="0.25">
      <c r="A89" s="292" t="s">
        <v>238</v>
      </c>
      <c r="B89" s="293"/>
      <c r="C89" s="305">
        <f t="shared" ref="C89:L89" si="40">C80-C84-C86</f>
        <v>16923.974979571187</v>
      </c>
      <c r="D89" s="305">
        <f t="shared" si="40"/>
        <v>16896.434131037939</v>
      </c>
      <c r="E89" s="305">
        <f t="shared" si="40"/>
        <v>17105.765857729206</v>
      </c>
      <c r="F89" s="305">
        <f t="shared" si="40"/>
        <v>18388.190507196683</v>
      </c>
      <c r="G89" s="305">
        <f t="shared" si="40"/>
        <v>20222.726360369819</v>
      </c>
      <c r="H89" s="305">
        <f t="shared" si="40"/>
        <v>21983.440028824509</v>
      </c>
      <c r="I89" s="305">
        <f t="shared" si="40"/>
        <v>25052.611923648394</v>
      </c>
      <c r="J89" s="305">
        <f t="shared" si="40"/>
        <v>26741.849251457301</v>
      </c>
      <c r="K89" s="305">
        <f t="shared" si="40"/>
        <v>29119.519265229439</v>
      </c>
      <c r="L89" s="306">
        <f t="shared" si="40"/>
        <v>31190.201472778004</v>
      </c>
    </row>
    <row r="90" spans="1:13" ht="16.5" thickBot="1" x14ac:dyDescent="0.3">
      <c r="A90" s="268" t="s">
        <v>237</v>
      </c>
      <c r="B90" s="250"/>
      <c r="C90" s="297">
        <f t="shared" ref="C90:L90" si="41">C89/C42</f>
        <v>0.21010063761176967</v>
      </c>
      <c r="D90" s="297">
        <f t="shared" si="41"/>
        <v>0.21010063761176964</v>
      </c>
      <c r="E90" s="297">
        <f t="shared" si="41"/>
        <v>0.21010063761176964</v>
      </c>
      <c r="F90" s="297">
        <f t="shared" si="41"/>
        <v>0.2159781853666467</v>
      </c>
      <c r="G90" s="297">
        <f t="shared" si="41"/>
        <v>0.22471430874416007</v>
      </c>
      <c r="H90" s="297">
        <f t="shared" si="41"/>
        <v>0.22471430874416007</v>
      </c>
      <c r="I90" s="297">
        <f t="shared" si="41"/>
        <v>0.23351430874416004</v>
      </c>
      <c r="J90" s="297">
        <f t="shared" si="41"/>
        <v>0.2335143087441601</v>
      </c>
      <c r="K90" s="297">
        <f t="shared" si="41"/>
        <v>0.24231430874416002</v>
      </c>
      <c r="L90" s="298">
        <f t="shared" si="41"/>
        <v>0.24733025842082623</v>
      </c>
    </row>
    <row r="91" spans="1:13" x14ac:dyDescent="0.25">
      <c r="A91" s="95"/>
      <c r="B91" s="96"/>
      <c r="C91" s="96"/>
      <c r="D91" s="96"/>
      <c r="E91" s="96"/>
      <c r="F91" s="96"/>
      <c r="G91" s="96"/>
      <c r="H91" s="96"/>
      <c r="I91" s="96"/>
      <c r="J91" s="96"/>
      <c r="K91" s="96"/>
      <c r="L91" s="248"/>
    </row>
    <row r="92" spans="1:13" ht="16.5" thickBot="1" x14ac:dyDescent="0.3">
      <c r="A92" s="95" t="str">
        <f>A32</f>
        <v>Cash Flow Drivers</v>
      </c>
      <c r="B92" s="96"/>
      <c r="C92" s="96"/>
      <c r="D92" s="96"/>
      <c r="E92" s="96"/>
      <c r="F92" s="96"/>
      <c r="G92" s="96"/>
      <c r="H92" s="96"/>
      <c r="I92" s="96"/>
      <c r="J92" s="96"/>
      <c r="K92" s="96"/>
      <c r="L92" s="248"/>
    </row>
    <row r="93" spans="1:13" x14ac:dyDescent="0.25">
      <c r="A93" s="292" t="str">
        <f>A34</f>
        <v>Change in working capital</v>
      </c>
      <c r="B93" s="293"/>
      <c r="C93" s="305">
        <f>C94*C$42</f>
        <v>57.680948181662423</v>
      </c>
      <c r="D93" s="305">
        <f t="shared" ref="D93:L93" si="42">D94*D$42</f>
        <v>57.587082393096637</v>
      </c>
      <c r="E93" s="305">
        <f t="shared" si="42"/>
        <v>58.300534906151746</v>
      </c>
      <c r="F93" s="305">
        <f t="shared" si="42"/>
        <v>60.965830352819403</v>
      </c>
      <c r="G93" s="305">
        <f t="shared" si="42"/>
        <v>64.441607426159038</v>
      </c>
      <c r="H93" s="305">
        <f t="shared" si="42"/>
        <v>70.052286075046936</v>
      </c>
      <c r="I93" s="305">
        <f t="shared" si="42"/>
        <v>76.823997250208748</v>
      </c>
      <c r="J93" s="305">
        <f t="shared" si="42"/>
        <v>82.004054492225947</v>
      </c>
      <c r="K93" s="305">
        <f t="shared" si="42"/>
        <v>86.052308886679754</v>
      </c>
      <c r="L93" s="306">
        <f t="shared" si="42"/>
        <v>90.30219677590388</v>
      </c>
    </row>
    <row r="94" spans="1:13" x14ac:dyDescent="0.25">
      <c r="A94" s="95" t="s">
        <v>237</v>
      </c>
      <c r="B94" s="96"/>
      <c r="C94" s="97">
        <f>B34</f>
        <v>7.1607314508838771E-4</v>
      </c>
      <c r="D94" s="97">
        <f>C94</f>
        <v>7.1607314508838771E-4</v>
      </c>
      <c r="E94" s="97">
        <f t="shared" ref="E94:L94" si="43">D94</f>
        <v>7.1607314508838771E-4</v>
      </c>
      <c r="F94" s="97">
        <f t="shared" si="43"/>
        <v>7.1607314508838771E-4</v>
      </c>
      <c r="G94" s="97">
        <f t="shared" si="43"/>
        <v>7.1607314508838771E-4</v>
      </c>
      <c r="H94" s="97">
        <f t="shared" si="43"/>
        <v>7.1607314508838771E-4</v>
      </c>
      <c r="I94" s="97">
        <f t="shared" si="43"/>
        <v>7.1607314508838771E-4</v>
      </c>
      <c r="J94" s="97">
        <f t="shared" si="43"/>
        <v>7.1607314508838771E-4</v>
      </c>
      <c r="K94" s="97">
        <f t="shared" si="43"/>
        <v>7.1607314508838771E-4</v>
      </c>
      <c r="L94" s="267">
        <f t="shared" si="43"/>
        <v>7.1607314508838771E-4</v>
      </c>
      <c r="M94" s="299">
        <f>'Value Drivers'!J27</f>
        <v>0.22494331968783338</v>
      </c>
    </row>
    <row r="95" spans="1:13" x14ac:dyDescent="0.25">
      <c r="A95" s="95" t="str">
        <f>A35</f>
        <v>Capital Expenditures</v>
      </c>
      <c r="B95" s="96"/>
      <c r="C95" s="249">
        <f>C96*C$42</f>
        <v>4647.8362342035743</v>
      </c>
      <c r="D95" s="249">
        <f t="shared" ref="D95:L95" si="44">D96*D$42</f>
        <v>4640.2726828577443</v>
      </c>
      <c r="E95" s="249">
        <f t="shared" si="44"/>
        <v>4697.7615166251371</v>
      </c>
      <c r="F95" s="249">
        <f t="shared" si="44"/>
        <v>4912.5266538566702</v>
      </c>
      <c r="G95" s="249">
        <f t="shared" si="44"/>
        <v>5192.5990717476416</v>
      </c>
      <c r="H95" s="249">
        <f t="shared" si="44"/>
        <v>5644.6983583378014</v>
      </c>
      <c r="I95" s="249">
        <f t="shared" si="44"/>
        <v>6190.3517423347785</v>
      </c>
      <c r="J95" s="249">
        <f t="shared" si="44"/>
        <v>6607.7522619807123</v>
      </c>
      <c r="K95" s="249">
        <f t="shared" si="44"/>
        <v>6933.953963807071</v>
      </c>
      <c r="L95" s="252">
        <f t="shared" si="44"/>
        <v>7276.4029620556566</v>
      </c>
    </row>
    <row r="96" spans="1:13" x14ac:dyDescent="0.25">
      <c r="A96" s="95" t="s">
        <v>237</v>
      </c>
      <c r="B96" s="96"/>
      <c r="C96" s="97">
        <f>B35</f>
        <v>5.7700000000000001E-2</v>
      </c>
      <c r="D96" s="97">
        <f>C96</f>
        <v>5.7700000000000001E-2</v>
      </c>
      <c r="E96" s="97">
        <f t="shared" ref="E96:L96" si="45">D96</f>
        <v>5.7700000000000001E-2</v>
      </c>
      <c r="F96" s="97">
        <f t="shared" si="45"/>
        <v>5.7700000000000001E-2</v>
      </c>
      <c r="G96" s="97">
        <f>F96</f>
        <v>5.7700000000000001E-2</v>
      </c>
      <c r="H96" s="97">
        <f t="shared" si="45"/>
        <v>5.7700000000000001E-2</v>
      </c>
      <c r="I96" s="97">
        <f t="shared" si="45"/>
        <v>5.7700000000000001E-2</v>
      </c>
      <c r="J96" s="97">
        <f t="shared" si="45"/>
        <v>5.7700000000000001E-2</v>
      </c>
      <c r="K96" s="97">
        <f t="shared" si="45"/>
        <v>5.7700000000000001E-2</v>
      </c>
      <c r="L96" s="267">
        <f t="shared" si="45"/>
        <v>5.7700000000000001E-2</v>
      </c>
      <c r="M96" s="299">
        <f>'Value Drivers'!J28</f>
        <v>5.1666904487290014E-2</v>
      </c>
    </row>
    <row r="97" spans="1:13" x14ac:dyDescent="0.25">
      <c r="A97" s="95" t="str">
        <f>A36</f>
        <v>Depreciation and amortization</v>
      </c>
      <c r="B97" s="96"/>
      <c r="C97" s="249">
        <f>C98*C$42</f>
        <v>3559.370944694298</v>
      </c>
      <c r="D97" s="249">
        <f t="shared" ref="D97:L97" si="46">D98*D$42</f>
        <v>3553.5786827593924</v>
      </c>
      <c r="E97" s="249">
        <f t="shared" si="46"/>
        <v>3597.6043485197697</v>
      </c>
      <c r="F97" s="249">
        <f t="shared" si="46"/>
        <v>3762.0741686416036</v>
      </c>
      <c r="G97" s="249">
        <f t="shared" si="46"/>
        <v>3976.5571186464508</v>
      </c>
      <c r="H97" s="249">
        <f t="shared" si="46"/>
        <v>4322.7803898030297</v>
      </c>
      <c r="I97" s="249">
        <f t="shared" si="46"/>
        <v>4740.648555333556</v>
      </c>
      <c r="J97" s="249">
        <f t="shared" si="46"/>
        <v>5060.2990780853797</v>
      </c>
      <c r="K97" s="249">
        <f t="shared" si="46"/>
        <v>5310.1084089404994</v>
      </c>
      <c r="L97" s="252">
        <f t="shared" si="46"/>
        <v>5572.3601219926368</v>
      </c>
    </row>
    <row r="98" spans="1:13" ht="16.5" thickBot="1" x14ac:dyDescent="0.3">
      <c r="A98" s="268" t="s">
        <v>237</v>
      </c>
      <c r="B98" s="250"/>
      <c r="C98" s="269">
        <f>B36</f>
        <v>4.4187379494461242E-2</v>
      </c>
      <c r="D98" s="269">
        <f>C98</f>
        <v>4.4187379494461242E-2</v>
      </c>
      <c r="E98" s="269">
        <f t="shared" ref="E98:L98" si="47">D98</f>
        <v>4.4187379494461242E-2</v>
      </c>
      <c r="F98" s="269">
        <f t="shared" si="47"/>
        <v>4.4187379494461242E-2</v>
      </c>
      <c r="G98" s="269">
        <f t="shared" si="47"/>
        <v>4.4187379494461242E-2</v>
      </c>
      <c r="H98" s="269">
        <f t="shared" si="47"/>
        <v>4.4187379494461242E-2</v>
      </c>
      <c r="I98" s="269">
        <f t="shared" si="47"/>
        <v>4.4187379494461242E-2</v>
      </c>
      <c r="J98" s="269">
        <f t="shared" si="47"/>
        <v>4.4187379494461242E-2</v>
      </c>
      <c r="K98" s="269">
        <f t="shared" si="47"/>
        <v>4.4187379494461242E-2</v>
      </c>
      <c r="L98" s="270">
        <f t="shared" si="47"/>
        <v>4.4187379494461242E-2</v>
      </c>
      <c r="M98" s="299">
        <f>'Value Drivers'!J29</f>
        <v>1.6145507840994795E-3</v>
      </c>
    </row>
    <row r="99" spans="1:13" ht="16.5" thickBot="1" x14ac:dyDescent="0.3">
      <c r="A99" s="95"/>
      <c r="B99" s="96"/>
      <c r="C99" s="96"/>
      <c r="D99" s="96"/>
      <c r="E99" s="96"/>
      <c r="F99" s="96"/>
      <c r="G99" s="96"/>
      <c r="H99" s="96"/>
      <c r="I99" s="96"/>
      <c r="J99" s="96"/>
      <c r="K99" s="96"/>
      <c r="L99" s="248"/>
    </row>
    <row r="100" spans="1:13" x14ac:dyDescent="0.25">
      <c r="A100" s="292" t="s">
        <v>239</v>
      </c>
      <c r="B100" s="293"/>
      <c r="C100" s="305">
        <f>C89-C93-C95</f>
        <v>12218.457797185949</v>
      </c>
      <c r="D100" s="305">
        <f t="shared" ref="D100:L100" si="48">D89-D93-D95</f>
        <v>12198.574365787099</v>
      </c>
      <c r="E100" s="305">
        <f t="shared" si="48"/>
        <v>12349.703806197915</v>
      </c>
      <c r="F100" s="305">
        <f t="shared" si="48"/>
        <v>13414.698022987193</v>
      </c>
      <c r="G100" s="305">
        <f t="shared" si="48"/>
        <v>14965.685681196017</v>
      </c>
      <c r="H100" s="305">
        <f t="shared" si="48"/>
        <v>16268.68938441166</v>
      </c>
      <c r="I100" s="305">
        <f t="shared" si="48"/>
        <v>18785.436184063408</v>
      </c>
      <c r="J100" s="305">
        <f t="shared" si="48"/>
        <v>20052.092934984361</v>
      </c>
      <c r="K100" s="305">
        <f t="shared" si="48"/>
        <v>22099.512992535689</v>
      </c>
      <c r="L100" s="305">
        <f t="shared" si="48"/>
        <v>23823.496313946442</v>
      </c>
      <c r="M100" s="308" t="s">
        <v>249</v>
      </c>
    </row>
    <row r="101" spans="1:13" ht="16.5" thickBot="1" x14ac:dyDescent="0.3">
      <c r="A101" s="268" t="s">
        <v>240</v>
      </c>
      <c r="B101" s="250"/>
      <c r="C101" s="250">
        <f t="shared" ref="C101:K101" si="49">C100/(1+$G10)^C39</f>
        <v>11107.68890653268</v>
      </c>
      <c r="D101" s="250">
        <f t="shared" si="49"/>
        <v>10081.466418005866</v>
      </c>
      <c r="E101" s="250">
        <f t="shared" si="49"/>
        <v>9278.5152563470401</v>
      </c>
      <c r="F101" s="250">
        <f t="shared" si="49"/>
        <v>9162.4192493594637</v>
      </c>
      <c r="G101" s="250">
        <f t="shared" si="49"/>
        <v>9292.5133536556823</v>
      </c>
      <c r="H101" s="250">
        <f t="shared" si="49"/>
        <v>9183.251033643015</v>
      </c>
      <c r="I101" s="250">
        <f t="shared" si="49"/>
        <v>9639.899082357002</v>
      </c>
      <c r="J101" s="250">
        <f t="shared" si="49"/>
        <v>9354.4493428216538</v>
      </c>
      <c r="K101" s="250">
        <f t="shared" si="49"/>
        <v>9372.3508273261668</v>
      </c>
      <c r="L101" s="225">
        <f>(L100*(1+G10)/(G10-G12)-M101)/(1+G10)^L39</f>
        <v>92422.849852235042</v>
      </c>
      <c r="M101" s="309">
        <v>68583</v>
      </c>
    </row>
    <row r="102" spans="1:13" ht="16.5" thickBot="1" x14ac:dyDescent="0.3"/>
    <row r="103" spans="1:13" ht="16.5" thickBot="1" x14ac:dyDescent="0.3">
      <c r="A103" s="434" t="s">
        <v>243</v>
      </c>
      <c r="B103" s="435"/>
      <c r="C103" s="435"/>
      <c r="D103" s="435"/>
      <c r="E103" s="435"/>
      <c r="F103" s="435"/>
      <c r="G103" s="435"/>
      <c r="H103" s="435"/>
      <c r="I103" s="435"/>
      <c r="J103" s="435"/>
      <c r="K103" s="435"/>
      <c r="L103" s="436"/>
    </row>
    <row r="104" spans="1:13" x14ac:dyDescent="0.25">
      <c r="A104" s="95" t="s">
        <v>242</v>
      </c>
      <c r="B104" s="96">
        <f>'Value Drivers'!G46</f>
        <v>67991</v>
      </c>
      <c r="C104" s="249">
        <f>C95+B104-C97</f>
        <v>69079.465289509273</v>
      </c>
      <c r="D104" s="249">
        <f t="shared" ref="D104:L104" si="50">D95+C104-D97</f>
        <v>70166.159289607618</v>
      </c>
      <c r="E104" s="249">
        <f t="shared" si="50"/>
        <v>71266.316457712979</v>
      </c>
      <c r="F104" s="249">
        <f t="shared" si="50"/>
        <v>72416.768942928044</v>
      </c>
      <c r="G104" s="249">
        <f t="shared" si="50"/>
        <v>73632.81089602923</v>
      </c>
      <c r="H104" s="249">
        <f t="shared" si="50"/>
        <v>74954.728864564007</v>
      </c>
      <c r="I104" s="249">
        <f t="shared" si="50"/>
        <v>76404.432051565236</v>
      </c>
      <c r="J104" s="249">
        <f t="shared" si="50"/>
        <v>77951.885235460562</v>
      </c>
      <c r="K104" s="249">
        <f t="shared" si="50"/>
        <v>79575.730790327128</v>
      </c>
      <c r="L104" s="252">
        <f t="shared" si="50"/>
        <v>81279.773630390147</v>
      </c>
    </row>
    <row r="105" spans="1:13" x14ac:dyDescent="0.25">
      <c r="A105" s="95" t="str">
        <f>F17</f>
        <v>LTAT</v>
      </c>
      <c r="B105" s="96"/>
      <c r="C105" s="249">
        <f t="shared" ref="C105:L105" si="51">C42/((C104+B104)/2)</f>
        <v>1.175333494668279</v>
      </c>
      <c r="D105" s="249">
        <f t="shared" si="51"/>
        <v>1.1550908067173848</v>
      </c>
      <c r="E105" s="249">
        <f t="shared" si="51"/>
        <v>1.1513198826018085</v>
      </c>
      <c r="F105" s="249">
        <f t="shared" si="51"/>
        <v>1.1850957944205347</v>
      </c>
      <c r="G105" s="249">
        <f t="shared" si="51"/>
        <v>1.2323630318232599</v>
      </c>
      <c r="H105" s="249">
        <f t="shared" si="51"/>
        <v>1.3167779018737096</v>
      </c>
      <c r="I105" s="249">
        <f t="shared" si="51"/>
        <v>1.417623153665813</v>
      </c>
      <c r="J105" s="249">
        <f t="shared" si="51"/>
        <v>1.4838278774722724</v>
      </c>
      <c r="K105" s="249">
        <f t="shared" si="51"/>
        <v>1.5257326353664091</v>
      </c>
      <c r="L105" s="252">
        <f t="shared" si="51"/>
        <v>1.5679600661387056</v>
      </c>
    </row>
    <row r="106" spans="1:13" x14ac:dyDescent="0.25">
      <c r="A106" s="95" t="str">
        <f>F18</f>
        <v>UL</v>
      </c>
      <c r="B106" s="96"/>
      <c r="C106" s="96">
        <f>C104/C95</f>
        <v>14.862714994377662</v>
      </c>
      <c r="D106" s="96">
        <f t="shared" ref="D106:L106" si="52">D104/D95</f>
        <v>15.121128451958841</v>
      </c>
      <c r="E106" s="96">
        <f t="shared" si="52"/>
        <v>15.170271246317025</v>
      </c>
      <c r="F106" s="96">
        <f t="shared" si="52"/>
        <v>14.741247029382714</v>
      </c>
      <c r="G106" s="96">
        <f t="shared" si="52"/>
        <v>14.180338184909601</v>
      </c>
      <c r="H106" s="96">
        <f t="shared" si="52"/>
        <v>13.278783755353047</v>
      </c>
      <c r="I106" s="96">
        <f t="shared" si="52"/>
        <v>12.342502531649071</v>
      </c>
      <c r="J106" s="96">
        <f t="shared" si="52"/>
        <v>11.797035080139949</v>
      </c>
      <c r="K106" s="96">
        <f t="shared" si="52"/>
        <v>11.476241579578682</v>
      </c>
      <c r="L106" s="248">
        <f t="shared" si="52"/>
        <v>11.170323311427463</v>
      </c>
    </row>
    <row r="107" spans="1:13" ht="16.5" thickBot="1" x14ac:dyDescent="0.3">
      <c r="A107" s="268" t="str">
        <f>F19</f>
        <v>PFCFY</v>
      </c>
      <c r="B107" s="250"/>
      <c r="C107" s="297">
        <f t="shared" ref="C107:L107" si="53">C100/C42</f>
        <v>0.15168456446668127</v>
      </c>
      <c r="D107" s="297">
        <f t="shared" si="53"/>
        <v>0.15168456446668127</v>
      </c>
      <c r="E107" s="297">
        <f t="shared" si="53"/>
        <v>0.15168456446668122</v>
      </c>
      <c r="F107" s="297">
        <f t="shared" si="53"/>
        <v>0.1575621122215583</v>
      </c>
      <c r="G107" s="297">
        <f t="shared" si="53"/>
        <v>0.16629823559907167</v>
      </c>
      <c r="H107" s="297">
        <f t="shared" si="53"/>
        <v>0.16629823559907167</v>
      </c>
      <c r="I107" s="297">
        <f t="shared" si="53"/>
        <v>0.17509823559907164</v>
      </c>
      <c r="J107" s="297">
        <f t="shared" si="53"/>
        <v>0.17509823559907167</v>
      </c>
      <c r="K107" s="297">
        <f t="shared" si="53"/>
        <v>0.18389823559907162</v>
      </c>
      <c r="L107" s="298">
        <f t="shared" si="53"/>
        <v>0.18891418527573781</v>
      </c>
    </row>
    <row r="108" spans="1:13" ht="16.5" thickBot="1" x14ac:dyDescent="0.3"/>
    <row r="109" spans="1:13" ht="16.5" thickBot="1" x14ac:dyDescent="0.3">
      <c r="A109" s="434" t="s">
        <v>250</v>
      </c>
      <c r="B109" s="436"/>
      <c r="C109" t="s">
        <v>270</v>
      </c>
    </row>
    <row r="110" spans="1:13" x14ac:dyDescent="0.25">
      <c r="A110" s="292" t="s">
        <v>244</v>
      </c>
      <c r="B110" s="294">
        <f>C101+D101+E101+F101+G101+H101+I101+J101+K101+L101</f>
        <v>178895.40332228362</v>
      </c>
    </row>
    <row r="111" spans="1:13" x14ac:dyDescent="0.25">
      <c r="A111" s="303" t="s">
        <v>245</v>
      </c>
      <c r="B111" s="248">
        <v>10617</v>
      </c>
    </row>
    <row r="112" spans="1:13" x14ac:dyDescent="0.25">
      <c r="A112" s="303" t="s">
        <v>246</v>
      </c>
      <c r="B112" s="248">
        <f>B110+B111</f>
        <v>189512.40332228362</v>
      </c>
    </row>
    <row r="113" spans="1:2" x14ac:dyDescent="0.25">
      <c r="A113" s="303" t="s">
        <v>247</v>
      </c>
      <c r="B113" s="304">
        <v>959.5</v>
      </c>
    </row>
    <row r="114" spans="1:2" ht="16.5" thickBot="1" x14ac:dyDescent="0.3">
      <c r="A114" s="268" t="s">
        <v>248</v>
      </c>
      <c r="B114" s="251">
        <f>B112/B113</f>
        <v>197.51162409826327</v>
      </c>
    </row>
  </sheetData>
  <mergeCells count="10">
    <mergeCell ref="A38:L38"/>
    <mergeCell ref="A103:L103"/>
    <mergeCell ref="A109:B109"/>
    <mergeCell ref="A6:L7"/>
    <mergeCell ref="A9:D9"/>
    <mergeCell ref="F9:G9"/>
    <mergeCell ref="I9:J9"/>
    <mergeCell ref="F14:L14"/>
    <mergeCell ref="F15:I15"/>
    <mergeCell ref="J15:L15"/>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topLeftCell="A112" workbookViewId="0">
      <selection activeCell="L121" sqref="L121"/>
    </sheetView>
  </sheetViews>
  <sheetFormatPr defaultColWidth="11" defaultRowHeight="15.75" x14ac:dyDescent="0.25"/>
  <cols>
    <col min="1" max="1" width="47.625" style="315" customWidth="1"/>
    <col min="2" max="2" width="11.125" style="315" bestFit="1" customWidth="1"/>
    <col min="3" max="3" width="13.625" style="315" bestFit="1" customWidth="1"/>
    <col min="4" max="5" width="11.125" style="315" bestFit="1" customWidth="1"/>
    <col min="6" max="6" width="13.5" style="315" customWidth="1"/>
    <col min="7" max="7" width="12.375" style="315" customWidth="1"/>
    <col min="8" max="8" width="11.5" style="315" bestFit="1" customWidth="1"/>
    <col min="9" max="9" width="18.5" style="315" customWidth="1"/>
    <col min="10" max="11" width="12.5" style="315" bestFit="1" customWidth="1"/>
    <col min="12" max="12" width="11.5" style="315" customWidth="1"/>
    <col min="13" max="16384" width="11" style="315"/>
  </cols>
  <sheetData>
    <row r="1" spans="1:12" x14ac:dyDescent="0.25">
      <c r="A1" s="314" t="s">
        <v>110</v>
      </c>
    </row>
    <row r="2" spans="1:12" x14ac:dyDescent="0.25">
      <c r="A2" s="314" t="s">
        <v>111</v>
      </c>
    </row>
    <row r="3" spans="1:12" x14ac:dyDescent="0.25">
      <c r="A3" s="314" t="s">
        <v>203</v>
      </c>
    </row>
    <row r="4" spans="1:12" x14ac:dyDescent="0.25">
      <c r="A4" s="314" t="s">
        <v>1</v>
      </c>
    </row>
    <row r="5" spans="1:12" ht="16.5" thickBot="1" x14ac:dyDescent="0.3"/>
    <row r="6" spans="1:12" s="316" customFormat="1" ht="15.75" customHeight="1" x14ac:dyDescent="0.25">
      <c r="A6" s="449" t="s">
        <v>252</v>
      </c>
      <c r="B6" s="449"/>
      <c r="C6" s="449"/>
      <c r="D6" s="449"/>
      <c r="E6" s="449"/>
      <c r="F6" s="449"/>
      <c r="G6" s="449"/>
      <c r="H6" s="449"/>
      <c r="I6" s="449"/>
      <c r="J6" s="449"/>
      <c r="K6" s="449"/>
      <c r="L6" s="449"/>
    </row>
    <row r="7" spans="1:12" x14ac:dyDescent="0.25">
      <c r="A7" s="450"/>
      <c r="B7" s="450"/>
      <c r="C7" s="450"/>
      <c r="D7" s="450"/>
      <c r="E7" s="450"/>
      <c r="F7" s="450"/>
      <c r="G7" s="450"/>
      <c r="H7" s="450"/>
      <c r="I7" s="450"/>
      <c r="J7" s="450"/>
      <c r="K7" s="450"/>
      <c r="L7" s="450"/>
    </row>
    <row r="8" spans="1:12" ht="16.5" thickBot="1" x14ac:dyDescent="0.3">
      <c r="A8" s="317"/>
    </row>
    <row r="9" spans="1:12" ht="16.5" thickBot="1" x14ac:dyDescent="0.3">
      <c r="A9" s="451" t="s">
        <v>204</v>
      </c>
      <c r="B9" s="452"/>
      <c r="C9" s="452"/>
      <c r="D9" s="453"/>
      <c r="F9" s="446" t="s">
        <v>211</v>
      </c>
      <c r="G9" s="448"/>
      <c r="I9" s="446" t="s">
        <v>215</v>
      </c>
      <c r="J9" s="448"/>
    </row>
    <row r="10" spans="1:12" ht="16.5" thickBot="1" x14ac:dyDescent="0.3">
      <c r="A10" s="318"/>
      <c r="B10" s="319" t="s">
        <v>205</v>
      </c>
      <c r="C10" s="319" t="s">
        <v>64</v>
      </c>
      <c r="D10" s="320" t="s">
        <v>189</v>
      </c>
      <c r="F10" s="321" t="s">
        <v>212</v>
      </c>
      <c r="G10" s="322">
        <v>0.1</v>
      </c>
      <c r="I10" s="321" t="s">
        <v>216</v>
      </c>
      <c r="J10" s="326">
        <f>B114</f>
        <v>197.51162409826327</v>
      </c>
    </row>
    <row r="11" spans="1:12" x14ac:dyDescent="0.25">
      <c r="A11" s="323" t="s">
        <v>180</v>
      </c>
      <c r="B11" s="150"/>
      <c r="C11" s="150"/>
      <c r="D11" s="324"/>
      <c r="F11" s="321" t="s">
        <v>213</v>
      </c>
      <c r="G11" s="325">
        <v>7.1135000000000004E-2</v>
      </c>
      <c r="I11" s="321" t="s">
        <v>5</v>
      </c>
      <c r="J11" s="326">
        <v>157.61000000000001</v>
      </c>
    </row>
    <row r="12" spans="1:12" ht="16.5" thickBot="1" x14ac:dyDescent="0.3">
      <c r="A12" s="149" t="str">
        <f>'Revenue Growth'!A8</f>
        <v>Global Technology Services</v>
      </c>
      <c r="B12" s="327">
        <f>C12</f>
        <v>-3.2471158185156071E-2</v>
      </c>
      <c r="C12" s="327">
        <f>'Revenue Growth'!H9</f>
        <v>-3.2471158185156071E-2</v>
      </c>
      <c r="D12" s="328">
        <f>'Revenue Growth'!J9</f>
        <v>7.3849119565606955E-2</v>
      </c>
      <c r="F12" s="329" t="s">
        <v>214</v>
      </c>
      <c r="G12" s="330">
        <v>1.4999999999999999E-2</v>
      </c>
      <c r="I12" s="329" t="s">
        <v>217</v>
      </c>
      <c r="J12" s="331">
        <f>(J10-J11)/J11</f>
        <v>0.25316683013935187</v>
      </c>
    </row>
    <row r="13" spans="1:12" ht="16.5" thickBot="1" x14ac:dyDescent="0.3">
      <c r="A13" s="149" t="str">
        <f>'Revenue Growth'!A11</f>
        <v>Global Business Services</v>
      </c>
      <c r="B13" s="327">
        <f>C13</f>
        <v>-6.9629080257163824E-3</v>
      </c>
      <c r="C13" s="327">
        <f>'Revenue Growth'!H12</f>
        <v>-6.9629080257163824E-3</v>
      </c>
      <c r="D13" s="328">
        <f>'Revenue Growth'!J12</f>
        <v>0.11210366092452072</v>
      </c>
    </row>
    <row r="14" spans="1:12" ht="16.5" thickBot="1" x14ac:dyDescent="0.3">
      <c r="A14" s="149" t="str">
        <f>'Revenue Growth'!A14</f>
        <v>Software</v>
      </c>
      <c r="B14" s="327">
        <f>C14</f>
        <v>6.2012660940205747E-3</v>
      </c>
      <c r="C14" s="327">
        <f>'Revenue Growth'!H15</f>
        <v>6.2012660940205747E-3</v>
      </c>
      <c r="D14" s="328">
        <f>'Revenue Growth'!J15</f>
        <v>7.5125781356644744E-2</v>
      </c>
      <c r="F14" s="446" t="s">
        <v>218</v>
      </c>
      <c r="G14" s="447"/>
      <c r="H14" s="447"/>
      <c r="I14" s="447"/>
      <c r="J14" s="447"/>
      <c r="K14" s="447"/>
      <c r="L14" s="448"/>
    </row>
    <row r="15" spans="1:12" x14ac:dyDescent="0.25">
      <c r="A15" s="149" t="str">
        <f>'Revenue Growth'!A17</f>
        <v>Systems Hardware</v>
      </c>
      <c r="B15" s="327">
        <f>C15</f>
        <v>-0.13168759109769379</v>
      </c>
      <c r="C15" s="327">
        <f>'Revenue Growth'!H18</f>
        <v>-0.13168759109769379</v>
      </c>
      <c r="D15" s="328">
        <f>'Revenue Growth'!J18</f>
        <v>0.13021758501961758</v>
      </c>
      <c r="F15" s="454" t="s">
        <v>219</v>
      </c>
      <c r="G15" s="455"/>
      <c r="H15" s="455"/>
      <c r="I15" s="456"/>
      <c r="J15" s="455" t="s">
        <v>220</v>
      </c>
      <c r="K15" s="455"/>
      <c r="L15" s="456"/>
    </row>
    <row r="16" spans="1:12" ht="16.5" thickBot="1" x14ac:dyDescent="0.3">
      <c r="A16" s="149" t="str">
        <f>'Revenue Growth'!A20</f>
        <v>Global Financing</v>
      </c>
      <c r="B16" s="327">
        <f>C16</f>
        <v>-3.7700313150222875E-2</v>
      </c>
      <c r="C16" s="327">
        <f>'Revenue Growth'!H21</f>
        <v>-3.7700313150222875E-2</v>
      </c>
      <c r="D16" s="328">
        <f>'Revenue Growth'!J21</f>
        <v>4.3538536095163533E-2</v>
      </c>
      <c r="F16" s="329"/>
      <c r="G16" s="332" t="s">
        <v>221</v>
      </c>
      <c r="H16" s="332" t="s">
        <v>222</v>
      </c>
      <c r="I16" s="333" t="s">
        <v>223</v>
      </c>
      <c r="J16" s="332" t="s">
        <v>221</v>
      </c>
      <c r="K16" s="332" t="s">
        <v>224</v>
      </c>
      <c r="L16" s="333" t="s">
        <v>223</v>
      </c>
    </row>
    <row r="17" spans="1:12" x14ac:dyDescent="0.25">
      <c r="A17" s="149" t="str">
        <f>'Revenue Growth'!A23</f>
        <v>Total International Business Machines Corp. Sales</v>
      </c>
      <c r="B17" s="150" t="s">
        <v>207</v>
      </c>
      <c r="C17" s="327">
        <f>'Revenue Growth'!H24</f>
        <v>-3.2562890398597166E-2</v>
      </c>
      <c r="D17" s="328">
        <f>'Revenue Growth'!J24</f>
        <v>6.9003521550257449E-2</v>
      </c>
      <c r="F17" s="321" t="s">
        <v>225</v>
      </c>
      <c r="G17" s="334">
        <f>MIN(C105:L105)</f>
        <v>1.1513198826018085</v>
      </c>
      <c r="H17" s="366">
        <f>AVERAGE(D105:M105)</f>
        <v>1.3373101277866555</v>
      </c>
      <c r="I17" s="334">
        <f>MAX(E105:N105)</f>
        <v>1.5679600661387056</v>
      </c>
      <c r="J17" s="335">
        <f>'Value Drivers'!H32</f>
        <v>1.202232648438764</v>
      </c>
      <c r="K17" s="336">
        <f>'Value Drivers'!J32</f>
        <v>1.3910610520220426</v>
      </c>
      <c r="L17" s="337">
        <f>'Value Drivers'!J33</f>
        <v>15.427528777559223</v>
      </c>
    </row>
    <row r="18" spans="1:12" x14ac:dyDescent="0.25">
      <c r="A18" s="149" t="s">
        <v>208</v>
      </c>
      <c r="B18" s="150"/>
      <c r="C18" s="150"/>
      <c r="D18" s="324"/>
      <c r="F18" s="321" t="s">
        <v>63</v>
      </c>
      <c r="G18" s="334">
        <f>MIN(C106:L106)</f>
        <v>11.170323311427463</v>
      </c>
      <c r="H18" s="334">
        <f>AVERAGE(D106:M106)</f>
        <v>13.253096796746268</v>
      </c>
      <c r="I18" s="334">
        <f>MAX(E106:N106)</f>
        <v>15.170271246317025</v>
      </c>
      <c r="J18" s="338">
        <f>'Value Drivers'!H33</f>
        <v>13.84765058993997</v>
      </c>
      <c r="K18" s="334">
        <f>'Value Drivers'!J33</f>
        <v>15.427528777559223</v>
      </c>
      <c r="L18" s="312">
        <f>'Value Drivers'!I33</f>
        <v>17.63709468223087</v>
      </c>
    </row>
    <row r="19" spans="1:12" ht="16.5" thickBot="1" x14ac:dyDescent="0.3">
      <c r="A19" s="149"/>
      <c r="B19" s="150"/>
      <c r="C19" s="150"/>
      <c r="D19" s="324"/>
      <c r="F19" s="329" t="s">
        <v>227</v>
      </c>
      <c r="G19" s="339">
        <f>MIN(C107:L107)</f>
        <v>0.15168456446668122</v>
      </c>
      <c r="H19" s="339">
        <f>AVERAGE(D107:M107)</f>
        <v>0.16850406715844632</v>
      </c>
      <c r="I19" s="339">
        <f>MAX(E107:N107)</f>
        <v>0.18891418527573781</v>
      </c>
      <c r="J19" s="340">
        <f>'Value Drivers'!H34</f>
        <v>-0.16446283663638425</v>
      </c>
      <c r="K19" s="367">
        <f>'Value Drivers'!J34</f>
        <v>9.6623095576400503E-2</v>
      </c>
      <c r="L19" s="331">
        <f>'Value Drivers'!I34</f>
        <v>0.49627481924615546</v>
      </c>
    </row>
    <row r="20" spans="1:12" ht="16.5" thickBot="1" x14ac:dyDescent="0.3">
      <c r="A20" s="149" t="str">
        <f>'Value Drivers'!A13</f>
        <v>Services, net D&amp;A</v>
      </c>
      <c r="B20" s="327">
        <f>C20</f>
        <v>0.33992741292899248</v>
      </c>
      <c r="C20" s="327">
        <f>'Value Drivers'!I13</f>
        <v>0.33992741292899248</v>
      </c>
      <c r="D20" s="328">
        <f>'Value Drivers'!J13</f>
        <v>9.1031333928477051E-3</v>
      </c>
      <c r="F20" s="318" t="s">
        <v>226</v>
      </c>
      <c r="G20" s="341">
        <f>L101/B110</f>
        <v>0.51663065755654691</v>
      </c>
    </row>
    <row r="21" spans="1:12" x14ac:dyDescent="0.25">
      <c r="A21" s="149" t="str">
        <f>'Value Drivers'!A14</f>
        <v>Sales and marketing</v>
      </c>
      <c r="B21" s="327">
        <f t="shared" ref="B21:B27" si="0">C21</f>
        <v>0.11667903153963301</v>
      </c>
      <c r="C21" s="327">
        <f>'Value Drivers'!I14</f>
        <v>0.11667903153963301</v>
      </c>
      <c r="D21" s="328">
        <f>'Value Drivers'!J14</f>
        <v>2.2843960913183331E-2</v>
      </c>
    </row>
    <row r="22" spans="1:12" x14ac:dyDescent="0.25">
      <c r="A22" s="149" t="str">
        <f>'Value Drivers'!A15</f>
        <v>Financing</v>
      </c>
      <c r="B22" s="327">
        <f t="shared" si="0"/>
        <v>1.1067013612141789E-2</v>
      </c>
      <c r="C22" s="327">
        <f>'Value Drivers'!I15</f>
        <v>1.1067013612141789E-2</v>
      </c>
      <c r="D22" s="328">
        <f>'Value Drivers'!J15</f>
        <v>8.0460832295262737E-4</v>
      </c>
    </row>
    <row r="23" spans="1:12" x14ac:dyDescent="0.25">
      <c r="A23" s="149" t="str">
        <f>'Value Drivers'!A16</f>
        <v>Cost of sales, net D&amp;A</v>
      </c>
      <c r="B23" s="327">
        <f t="shared" si="0"/>
        <v>0.46767345808076727</v>
      </c>
      <c r="C23" s="327">
        <f>'Value Drivers'!I16</f>
        <v>0.46767345808076727</v>
      </c>
      <c r="D23" s="328">
        <f>'Value Drivers'!J16</f>
        <v>1.6768588897250997E-2</v>
      </c>
    </row>
    <row r="24" spans="1:12" x14ac:dyDescent="0.25">
      <c r="A24" s="149" t="str">
        <f>'Value Drivers'!A17</f>
        <v>S,G&amp;A</v>
      </c>
      <c r="B24" s="327">
        <f t="shared" si="0"/>
        <v>0.24249049777167211</v>
      </c>
      <c r="C24" s="327">
        <f>'Value Drivers'!I17</f>
        <v>0.24249049777167211</v>
      </c>
      <c r="D24" s="328">
        <f>'Value Drivers'!J17</f>
        <v>2.5222643337190733E-2</v>
      </c>
    </row>
    <row r="25" spans="1:12" x14ac:dyDescent="0.25">
      <c r="A25" s="149" t="str">
        <f>'Value Drivers'!A18</f>
        <v>Research, development and engineering</v>
      </c>
      <c r="B25" s="327">
        <f t="shared" si="0"/>
        <v>6.1667038957873774E-2</v>
      </c>
      <c r="C25" s="327">
        <f>'Value Drivers'!I18</f>
        <v>6.1667038957873774E-2</v>
      </c>
      <c r="D25" s="328">
        <f>'Value Drivers'!J18</f>
        <v>1.5539050659156538E-3</v>
      </c>
    </row>
    <row r="26" spans="1:12" x14ac:dyDescent="0.25">
      <c r="A26" s="149" t="str">
        <f>'Value Drivers'!A19</f>
        <v>Intellectual property and customn development income</v>
      </c>
      <c r="B26" s="327">
        <f t="shared" si="0"/>
        <v>-1.0286718826407958E-2</v>
      </c>
      <c r="C26" s="327">
        <f>'Value Drivers'!I19</f>
        <v>-1.0286718826407958E-2</v>
      </c>
      <c r="D26" s="328">
        <f>'Value Drivers'!J19</f>
        <v>1.3313074599089593E-3</v>
      </c>
    </row>
    <row r="27" spans="1:12" x14ac:dyDescent="0.25">
      <c r="A27" s="149" t="str">
        <f>'Value Drivers'!A20</f>
        <v>Other (income) and expense</v>
      </c>
      <c r="B27" s="327">
        <f t="shared" si="0"/>
        <v>-5.9949433571277275E-3</v>
      </c>
      <c r="C27" s="327">
        <f>'Value Drivers'!I20</f>
        <v>-5.9949433571277275E-3</v>
      </c>
      <c r="D27" s="328">
        <f>'Value Drivers'!J20</f>
        <v>3.8401874096242509E-3</v>
      </c>
    </row>
    <row r="28" spans="1:12" x14ac:dyDescent="0.25">
      <c r="A28" s="149" t="s">
        <v>209</v>
      </c>
      <c r="B28" s="150"/>
      <c r="C28" s="150"/>
      <c r="D28" s="324"/>
    </row>
    <row r="29" spans="1:12" x14ac:dyDescent="0.25">
      <c r="A29" s="149"/>
      <c r="B29" s="150"/>
      <c r="C29" s="150"/>
      <c r="D29" s="324"/>
    </row>
    <row r="30" spans="1:12" x14ac:dyDescent="0.25">
      <c r="A30" s="149" t="str">
        <f>'Value Drivers'!A23</f>
        <v>Interest Expense</v>
      </c>
      <c r="B30" s="327">
        <f>C30</f>
        <v>5.0159496766661654E-3</v>
      </c>
      <c r="C30" s="327">
        <f>'Value Drivers'!I23</f>
        <v>5.0159496766661654E-3</v>
      </c>
      <c r="D30" s="328">
        <f>'Value Drivers'!J23</f>
        <v>1.5452408666515921E-3</v>
      </c>
    </row>
    <row r="31" spans="1:12" x14ac:dyDescent="0.25">
      <c r="A31" s="149" t="str">
        <f>'Value Drivers'!A24</f>
        <v>Provisions for income taxes (as % of EBITDA)</v>
      </c>
      <c r="B31" s="327">
        <v>0.12</v>
      </c>
      <c r="C31" s="327">
        <f>'Value Drivers'!I24</f>
        <v>0.13458147196915166</v>
      </c>
      <c r="D31" s="328">
        <f>'Value Drivers'!J24</f>
        <v>9.9507282206417039E-2</v>
      </c>
    </row>
    <row r="32" spans="1:12" x14ac:dyDescent="0.25">
      <c r="A32" s="149" t="s">
        <v>210</v>
      </c>
      <c r="B32" s="150"/>
      <c r="C32" s="150"/>
      <c r="D32" s="324"/>
    </row>
    <row r="33" spans="1:13" x14ac:dyDescent="0.25">
      <c r="A33" s="149"/>
      <c r="B33" s="150"/>
      <c r="C33" s="150"/>
      <c r="D33" s="324"/>
    </row>
    <row r="34" spans="1:13" x14ac:dyDescent="0.25">
      <c r="A34" s="149" t="str">
        <f>'Value Drivers'!A27</f>
        <v>Change in working capital</v>
      </c>
      <c r="B34" s="327">
        <f>C34</f>
        <v>7.1607314508838771E-4</v>
      </c>
      <c r="C34" s="327">
        <f>'Value Drivers'!I27</f>
        <v>7.1607314508838771E-4</v>
      </c>
      <c r="D34" s="328">
        <f>'Value Drivers'!J27</f>
        <v>0.22494331968783338</v>
      </c>
    </row>
    <row r="35" spans="1:13" x14ac:dyDescent="0.25">
      <c r="A35" s="149" t="str">
        <f>'Value Drivers'!A28</f>
        <v>Capital Expenditures</v>
      </c>
      <c r="B35" s="327">
        <v>5.7700000000000001E-2</v>
      </c>
      <c r="C35" s="327">
        <f>'Value Drivers'!I28</f>
        <v>5.7683394461266357E-2</v>
      </c>
      <c r="D35" s="328">
        <f>'Value Drivers'!J28</f>
        <v>5.1666904487290014E-2</v>
      </c>
    </row>
    <row r="36" spans="1:13" ht="16.5" thickBot="1" x14ac:dyDescent="0.3">
      <c r="A36" s="342" t="str">
        <f>'Value Drivers'!A29</f>
        <v>Depreciation and amortization</v>
      </c>
      <c r="B36" s="343">
        <f t="shared" ref="B36" si="1">C36</f>
        <v>4.4187379494461242E-2</v>
      </c>
      <c r="C36" s="343">
        <f>'Value Drivers'!I29</f>
        <v>4.4187379494461242E-2</v>
      </c>
      <c r="D36" s="344">
        <f>'Value Drivers'!J29</f>
        <v>1.6145507840994795E-3</v>
      </c>
    </row>
    <row r="38" spans="1:13" ht="16.5" thickBot="1" x14ac:dyDescent="0.3">
      <c r="A38" s="445" t="s">
        <v>229</v>
      </c>
      <c r="B38" s="445"/>
      <c r="C38" s="445"/>
      <c r="D38" s="445"/>
      <c r="E38" s="445"/>
      <c r="F38" s="445"/>
      <c r="G38" s="445"/>
      <c r="H38" s="445"/>
      <c r="I38" s="445"/>
      <c r="J38" s="445"/>
      <c r="K38" s="445"/>
      <c r="L38" s="445"/>
    </row>
    <row r="39" spans="1:13" x14ac:dyDescent="0.25">
      <c r="A39" s="345" t="s">
        <v>230</v>
      </c>
      <c r="B39" s="346"/>
      <c r="C39" s="346">
        <v>1</v>
      </c>
      <c r="D39" s="346">
        <v>2</v>
      </c>
      <c r="E39" s="346">
        <v>3</v>
      </c>
      <c r="F39" s="346">
        <v>4</v>
      </c>
      <c r="G39" s="346">
        <v>5</v>
      </c>
      <c r="H39" s="346">
        <v>6</v>
      </c>
      <c r="I39" s="346">
        <v>7</v>
      </c>
      <c r="J39" s="346">
        <v>8</v>
      </c>
      <c r="K39" s="346">
        <v>9</v>
      </c>
      <c r="L39" s="347">
        <v>10</v>
      </c>
    </row>
    <row r="40" spans="1:13" x14ac:dyDescent="0.25">
      <c r="A40" s="149" t="s">
        <v>181</v>
      </c>
      <c r="B40" s="150">
        <v>2015</v>
      </c>
      <c r="C40" s="150" t="s">
        <v>193</v>
      </c>
      <c r="D40" s="150" t="s">
        <v>194</v>
      </c>
      <c r="E40" s="150" t="s">
        <v>195</v>
      </c>
      <c r="F40" s="150" t="s">
        <v>196</v>
      </c>
      <c r="G40" s="150" t="s">
        <v>197</v>
      </c>
      <c r="H40" s="150" t="s">
        <v>198</v>
      </c>
      <c r="I40" s="150" t="s">
        <v>199</v>
      </c>
      <c r="J40" s="150" t="s">
        <v>200</v>
      </c>
      <c r="K40" s="150" t="s">
        <v>201</v>
      </c>
      <c r="L40" s="324" t="s">
        <v>202</v>
      </c>
    </row>
    <row r="41" spans="1:13" ht="16.5" thickBot="1" x14ac:dyDescent="0.3">
      <c r="A41" s="149"/>
      <c r="B41" s="150"/>
      <c r="C41" s="150"/>
      <c r="D41" s="150"/>
      <c r="E41" s="150"/>
      <c r="F41" s="150"/>
      <c r="G41" s="150"/>
      <c r="H41" s="150"/>
      <c r="I41" s="150"/>
      <c r="J41" s="150"/>
      <c r="K41" s="150"/>
      <c r="L41" s="324"/>
      <c r="M41" s="315" t="s">
        <v>189</v>
      </c>
    </row>
    <row r="42" spans="1:13" x14ac:dyDescent="0.25">
      <c r="A42" s="345" t="str">
        <f>A17</f>
        <v>Total International Business Machines Corp. Sales</v>
      </c>
      <c r="B42" s="348">
        <f>B46+B49+B52+B55+B58</f>
        <v>81535</v>
      </c>
      <c r="C42" s="348">
        <f t="shared" ref="C42:L42" si="2">C46+C49+C52+C55+C58</f>
        <v>80551.75449226299</v>
      </c>
      <c r="D42" s="348">
        <f t="shared" si="2"/>
        <v>80420.670413479107</v>
      </c>
      <c r="E42" s="348">
        <f t="shared" si="2"/>
        <v>81417.010686744135</v>
      </c>
      <c r="F42" s="348">
        <f t="shared" si="2"/>
        <v>85139.110118833109</v>
      </c>
      <c r="G42" s="348">
        <f t="shared" si="2"/>
        <v>89993.051503425333</v>
      </c>
      <c r="H42" s="348">
        <f t="shared" si="2"/>
        <v>97828.394425265185</v>
      </c>
      <c r="I42" s="348">
        <f t="shared" si="2"/>
        <v>107285.12551706721</v>
      </c>
      <c r="J42" s="348">
        <f t="shared" si="2"/>
        <v>114519.10332722205</v>
      </c>
      <c r="K42" s="348">
        <f t="shared" si="2"/>
        <v>120172.51237100642</v>
      </c>
      <c r="L42" s="348">
        <f t="shared" si="2"/>
        <v>126107.50367514136</v>
      </c>
    </row>
    <row r="43" spans="1:13" x14ac:dyDescent="0.25">
      <c r="A43" s="149" t="s">
        <v>232</v>
      </c>
      <c r="B43" s="150"/>
      <c r="C43" s="349">
        <f>(C42-B42)/B42</f>
        <v>-1.205918326776244E-2</v>
      </c>
      <c r="D43" s="349">
        <f t="shared" ref="D43:K43" si="3">(D42-C42)/C42</f>
        <v>-1.6273274196215439E-3</v>
      </c>
      <c r="E43" s="349">
        <f t="shared" si="3"/>
        <v>1.2389106782402976E-2</v>
      </c>
      <c r="F43" s="349">
        <f t="shared" si="3"/>
        <v>4.5716483578719561E-2</v>
      </c>
      <c r="G43" s="349">
        <f t="shared" si="3"/>
        <v>5.7011887695529409E-2</v>
      </c>
      <c r="H43" s="349">
        <f t="shared" si="3"/>
        <v>8.7066087780584056E-2</v>
      </c>
      <c r="I43" s="349">
        <f t="shared" si="3"/>
        <v>9.6666526598536556E-2</v>
      </c>
      <c r="J43" s="349">
        <f t="shared" si="3"/>
        <v>6.742759329674311E-2</v>
      </c>
      <c r="K43" s="349">
        <f t="shared" si="3"/>
        <v>4.9366515101245227E-2</v>
      </c>
      <c r="L43" s="350">
        <f>(L42-K42)/K42</f>
        <v>4.9387261587840854E-2</v>
      </c>
      <c r="M43" s="351">
        <f>'Revenue Growth'!J24</f>
        <v>6.9003521550257449E-2</v>
      </c>
    </row>
    <row r="44" spans="1:13" x14ac:dyDescent="0.25">
      <c r="A44" s="149"/>
      <c r="B44" s="150"/>
      <c r="C44" s="150"/>
      <c r="D44" s="150"/>
      <c r="E44" s="150"/>
      <c r="F44" s="150"/>
      <c r="G44" s="150"/>
      <c r="H44" s="150"/>
      <c r="I44" s="150"/>
      <c r="J44" s="150"/>
      <c r="K44" s="150"/>
      <c r="L44" s="324"/>
    </row>
    <row r="45" spans="1:13" ht="16.5" thickBot="1" x14ac:dyDescent="0.3">
      <c r="A45" s="149" t="s">
        <v>233</v>
      </c>
      <c r="B45" s="150"/>
      <c r="C45" s="150"/>
      <c r="D45" s="150"/>
      <c r="E45" s="150"/>
      <c r="F45" s="150"/>
      <c r="G45" s="150"/>
      <c r="H45" s="150"/>
      <c r="I45" s="150"/>
      <c r="J45" s="150"/>
      <c r="K45" s="150"/>
      <c r="L45" s="324"/>
    </row>
    <row r="46" spans="1:13" x14ac:dyDescent="0.25">
      <c r="A46" s="345" t="str">
        <f>'Revenue Growth'!A29</f>
        <v>Global Technology Services</v>
      </c>
      <c r="B46" s="352">
        <f>'Revenue Growth'!G8</f>
        <v>32016</v>
      </c>
      <c r="C46" s="352">
        <f>B46*(1+C47)</f>
        <v>30976.40339954404</v>
      </c>
      <c r="D46" s="352">
        <f t="shared" ref="D46:L46" si="4">C46*(1+D47)</f>
        <v>30356.875331553158</v>
      </c>
      <c r="E46" s="352">
        <f t="shared" si="4"/>
        <v>30356.875331553158</v>
      </c>
      <c r="F46" s="352">
        <f t="shared" si="4"/>
        <v>31874.719098130816</v>
      </c>
      <c r="G46" s="352">
        <f t="shared" si="4"/>
        <v>33468.45505303736</v>
      </c>
      <c r="H46" s="352">
        <f t="shared" si="4"/>
        <v>36815.3005583411</v>
      </c>
      <c r="I46" s="352">
        <f t="shared" si="4"/>
        <v>42337.595642092259</v>
      </c>
      <c r="J46" s="352">
        <f t="shared" si="4"/>
        <v>46571.355206301487</v>
      </c>
      <c r="K46" s="352">
        <f t="shared" si="4"/>
        <v>48899.922966616563</v>
      </c>
      <c r="L46" s="352">
        <f t="shared" si="4"/>
        <v>51344.919114947392</v>
      </c>
    </row>
    <row r="47" spans="1:13" x14ac:dyDescent="0.25">
      <c r="A47" s="149" t="str">
        <f>'Revenue Growth'!A30</f>
        <v xml:space="preserve">               Revenue Growth Rate (%)</v>
      </c>
      <c r="B47" s="150"/>
      <c r="C47" s="368">
        <v>-3.2471158185156071E-2</v>
      </c>
      <c r="D47" s="368">
        <v>-0.02</v>
      </c>
      <c r="E47" s="368">
        <v>0</v>
      </c>
      <c r="F47" s="368">
        <v>0.05</v>
      </c>
      <c r="G47" s="368">
        <v>0.05</v>
      </c>
      <c r="H47" s="368">
        <v>0.1</v>
      </c>
      <c r="I47" s="368">
        <v>0.15</v>
      </c>
      <c r="J47" s="368">
        <v>0.1</v>
      </c>
      <c r="K47" s="368">
        <v>0.05</v>
      </c>
      <c r="L47" s="368">
        <v>0.05</v>
      </c>
      <c r="M47" s="351">
        <f>'Revenue Growth'!J9</f>
        <v>7.3849119565606955E-2</v>
      </c>
    </row>
    <row r="48" spans="1:13" x14ac:dyDescent="0.25">
      <c r="A48" s="149" t="str">
        <f>'Revenue Growth'!A31</f>
        <v xml:space="preserve">               Margin on Total Revenue (%)</v>
      </c>
      <c r="B48" s="349">
        <f>B46/B$42</f>
        <v>0.39266572637517633</v>
      </c>
      <c r="C48" s="349">
        <f t="shared" ref="C48:L48" si="5">C46/C$42</f>
        <v>0.38455280825099009</v>
      </c>
      <c r="D48" s="349">
        <f t="shared" si="5"/>
        <v>0.37747602917850231</v>
      </c>
      <c r="E48" s="349">
        <f t="shared" si="5"/>
        <v>0.37285666810284518</v>
      </c>
      <c r="F48" s="349">
        <f t="shared" si="5"/>
        <v>0.37438398232776454</v>
      </c>
      <c r="G48" s="349">
        <f t="shared" si="5"/>
        <v>0.37190043557711205</v>
      </c>
      <c r="H48" s="349">
        <f t="shared" si="5"/>
        <v>0.37632530692779287</v>
      </c>
      <c r="I48" s="349">
        <f t="shared" si="5"/>
        <v>0.39462689201362849</v>
      </c>
      <c r="J48" s="349">
        <f t="shared" si="5"/>
        <v>0.40666887753417402</v>
      </c>
      <c r="K48" s="349">
        <f t="shared" si="5"/>
        <v>0.40691437668914432</v>
      </c>
      <c r="L48" s="350">
        <f t="shared" si="5"/>
        <v>0.40715197445517776</v>
      </c>
    </row>
    <row r="49" spans="1:13" x14ac:dyDescent="0.25">
      <c r="A49" s="149" t="str">
        <f>'Revenue Growth'!A32</f>
        <v>Global Business Services</v>
      </c>
      <c r="B49" s="353">
        <f>'Revenue Growth'!G11</f>
        <v>17166</v>
      </c>
      <c r="C49" s="354">
        <f>B49*(1+C50)</f>
        <v>17046.474720830553</v>
      </c>
      <c r="D49" s="354">
        <f t="shared" ref="D49:K49" si="6">C49*(1+D50)</f>
        <v>16961.242347226398</v>
      </c>
      <c r="E49" s="354">
        <f t="shared" si="6"/>
        <v>16961.242347226398</v>
      </c>
      <c r="F49" s="354">
        <f t="shared" si="6"/>
        <v>17809.30446458772</v>
      </c>
      <c r="G49" s="354">
        <f t="shared" si="6"/>
        <v>19590.234911046493</v>
      </c>
      <c r="H49" s="354">
        <f t="shared" si="6"/>
        <v>22528.770147703464</v>
      </c>
      <c r="I49" s="354">
        <f t="shared" si="6"/>
        <v>24781.647162473811</v>
      </c>
      <c r="J49" s="354">
        <f t="shared" si="6"/>
        <v>26020.729520597502</v>
      </c>
      <c r="K49" s="354">
        <f t="shared" si="6"/>
        <v>27321.765996627379</v>
      </c>
      <c r="L49" s="354">
        <f>K49*(1+L50)</f>
        <v>28687.85429645875</v>
      </c>
    </row>
    <row r="50" spans="1:13" x14ac:dyDescent="0.25">
      <c r="A50" s="149" t="str">
        <f>'Revenue Growth'!A33</f>
        <v xml:space="preserve">               Revenue Growth Rate (%)</v>
      </c>
      <c r="B50" s="150"/>
      <c r="C50" s="368">
        <v>-6.9629080257163824E-3</v>
      </c>
      <c r="D50" s="368">
        <v>-5.0000000000000001E-3</v>
      </c>
      <c r="E50" s="368">
        <v>0</v>
      </c>
      <c r="F50" s="368">
        <v>0.05</v>
      </c>
      <c r="G50" s="368">
        <v>0.1</v>
      </c>
      <c r="H50" s="368">
        <v>0.15</v>
      </c>
      <c r="I50" s="368">
        <v>0.1</v>
      </c>
      <c r="J50" s="368">
        <v>0.05</v>
      </c>
      <c r="K50" s="368">
        <v>0.05</v>
      </c>
      <c r="L50" s="368">
        <v>0.05</v>
      </c>
      <c r="M50" s="351">
        <f>'Revenue Growth'!J12</f>
        <v>0.11210366092452072</v>
      </c>
    </row>
    <row r="51" spans="1:13" x14ac:dyDescent="0.25">
      <c r="A51" s="149" t="str">
        <f>'Revenue Growth'!A34</f>
        <v xml:space="preserve">               Margin on Total Revenue (%)</v>
      </c>
      <c r="B51" s="349">
        <f>B49/B$42</f>
        <v>0.21053535291592568</v>
      </c>
      <c r="C51" s="349">
        <f t="shared" ref="C51:L51" si="7">C49/C$42</f>
        <v>0.21162139581289777</v>
      </c>
      <c r="D51" s="349">
        <f t="shared" si="7"/>
        <v>0.21090650276876535</v>
      </c>
      <c r="E51" s="349">
        <f t="shared" si="7"/>
        <v>0.20832553546439569</v>
      </c>
      <c r="F51" s="349">
        <f t="shared" si="7"/>
        <v>0.20917888899391057</v>
      </c>
      <c r="G51" s="349">
        <f t="shared" si="7"/>
        <v>0.21768608335612272</v>
      </c>
      <c r="H51" s="349">
        <f t="shared" si="7"/>
        <v>0.23028866291896516</v>
      </c>
      <c r="I51" s="349">
        <f t="shared" si="7"/>
        <v>0.23098865796201618</v>
      </c>
      <c r="J51" s="349">
        <f t="shared" si="7"/>
        <v>0.22721737041764087</v>
      </c>
      <c r="K51" s="349">
        <f t="shared" si="7"/>
        <v>0.22735453771888686</v>
      </c>
      <c r="L51" s="350">
        <f t="shared" si="7"/>
        <v>0.22748729029130546</v>
      </c>
    </row>
    <row r="52" spans="1:13" x14ac:dyDescent="0.25">
      <c r="A52" s="149" t="str">
        <f>'Revenue Growth'!A35</f>
        <v>Software</v>
      </c>
      <c r="B52" s="353">
        <f>'Revenue Growth'!G14</f>
        <v>22932</v>
      </c>
      <c r="C52" s="354">
        <f>B52*(1+C53)</f>
        <v>24078.600000000002</v>
      </c>
      <c r="D52" s="354">
        <f t="shared" ref="D52:L52" si="8">C52*(1+D53)</f>
        <v>25282.530000000002</v>
      </c>
      <c r="E52" s="354">
        <f t="shared" si="8"/>
        <v>26546.656500000005</v>
      </c>
      <c r="F52" s="354">
        <f t="shared" si="8"/>
        <v>27873.989325000006</v>
      </c>
      <c r="G52" s="354">
        <f t="shared" si="8"/>
        <v>29267.688791250006</v>
      </c>
      <c r="H52" s="354">
        <f t="shared" si="8"/>
        <v>30731.073230812508</v>
      </c>
      <c r="I52" s="354">
        <f t="shared" si="8"/>
        <v>32267.626892353135</v>
      </c>
      <c r="J52" s="354">
        <f t="shared" si="8"/>
        <v>33881.008236970796</v>
      </c>
      <c r="K52" s="354">
        <f t="shared" si="8"/>
        <v>35575.058648819337</v>
      </c>
      <c r="L52" s="354">
        <f t="shared" si="8"/>
        <v>37353.811581260306</v>
      </c>
    </row>
    <row r="53" spans="1:13" x14ac:dyDescent="0.25">
      <c r="A53" s="149" t="str">
        <f>'Revenue Growth'!A36</f>
        <v xml:space="preserve">               Revenue Growth Rate (%)</v>
      </c>
      <c r="B53" s="150"/>
      <c r="C53" s="368">
        <v>0.05</v>
      </c>
      <c r="D53" s="368">
        <v>0.05</v>
      </c>
      <c r="E53" s="368">
        <v>0.05</v>
      </c>
      <c r="F53" s="368">
        <v>0.05</v>
      </c>
      <c r="G53" s="368">
        <v>0.05</v>
      </c>
      <c r="H53" s="368">
        <v>0.05</v>
      </c>
      <c r="I53" s="368">
        <v>0.05</v>
      </c>
      <c r="J53" s="368">
        <v>0.05</v>
      </c>
      <c r="K53" s="368">
        <v>0.05</v>
      </c>
      <c r="L53" s="368">
        <v>0.05</v>
      </c>
      <c r="M53" s="351">
        <f>'Revenue Growth'!J15</f>
        <v>7.5125781356644744E-2</v>
      </c>
    </row>
    <row r="54" spans="1:13" x14ac:dyDescent="0.25">
      <c r="A54" s="149" t="str">
        <f>'Revenue Growth'!A37</f>
        <v xml:space="preserve">               Margin on Total Revenue (%)</v>
      </c>
      <c r="B54" s="349">
        <f>B52/B$42</f>
        <v>0.2812534494388913</v>
      </c>
      <c r="C54" s="349">
        <f t="shared" ref="C54:L54" si="9">C52/C$42</f>
        <v>0.29892086338495277</v>
      </c>
      <c r="D54" s="349">
        <f t="shared" si="9"/>
        <v>0.31437850331278089</v>
      </c>
      <c r="E54" s="349">
        <f t="shared" si="9"/>
        <v>0.32605786279896154</v>
      </c>
      <c r="F54" s="349">
        <f t="shared" si="9"/>
        <v>0.32739347740532904</v>
      </c>
      <c r="G54" s="349">
        <f t="shared" si="9"/>
        <v>0.32522165103086892</v>
      </c>
      <c r="H54" s="349">
        <f t="shared" si="9"/>
        <v>0.31413245010669311</v>
      </c>
      <c r="I54" s="349">
        <f t="shared" si="9"/>
        <v>0.30076515021851669</v>
      </c>
      <c r="J54" s="349">
        <f t="shared" si="9"/>
        <v>0.2958546413008547</v>
      </c>
      <c r="K54" s="349">
        <f t="shared" si="9"/>
        <v>0.29603324376700307</v>
      </c>
      <c r="L54" s="350">
        <f t="shared" si="9"/>
        <v>0.29620609791377217</v>
      </c>
    </row>
    <row r="55" spans="1:13" x14ac:dyDescent="0.25">
      <c r="A55" s="149" t="str">
        <f>'Revenue Growth'!A38</f>
        <v>Systems Hardware</v>
      </c>
      <c r="B55" s="353">
        <f>'Revenue Growth'!G17</f>
        <v>7581</v>
      </c>
      <c r="C55" s="354">
        <f>B55*(1+C56)</f>
        <v>6582.6763718883831</v>
      </c>
      <c r="D55" s="354">
        <f t="shared" ref="D55:L55" si="10">C55*(1+D56)</f>
        <v>5924.4087346995448</v>
      </c>
      <c r="E55" s="354">
        <f t="shared" si="10"/>
        <v>5628.188297964567</v>
      </c>
      <c r="F55" s="354">
        <f t="shared" si="10"/>
        <v>5628.188297964567</v>
      </c>
      <c r="G55" s="354">
        <f t="shared" si="10"/>
        <v>5684.4701809442131</v>
      </c>
      <c r="H55" s="354">
        <f t="shared" si="10"/>
        <v>5741.3148827536552</v>
      </c>
      <c r="I55" s="354">
        <f t="shared" si="10"/>
        <v>5856.1411804087284</v>
      </c>
      <c r="J55" s="354">
        <f t="shared" si="10"/>
        <v>5973.2640040169026</v>
      </c>
      <c r="K55" s="354">
        <f t="shared" si="10"/>
        <v>6271.9272042177481</v>
      </c>
      <c r="L55" s="354">
        <f t="shared" si="10"/>
        <v>6585.5235644286358</v>
      </c>
    </row>
    <row r="56" spans="1:13" x14ac:dyDescent="0.25">
      <c r="A56" s="149" t="str">
        <f>'Revenue Growth'!A39</f>
        <v xml:space="preserve">               Revenue Growth Rate (%)</v>
      </c>
      <c r="B56" s="150"/>
      <c r="C56" s="368">
        <v>-0.13168759109769379</v>
      </c>
      <c r="D56" s="368">
        <v>-0.1</v>
      </c>
      <c r="E56" s="368">
        <v>-0.05</v>
      </c>
      <c r="F56" s="368">
        <v>0</v>
      </c>
      <c r="G56" s="368">
        <v>0.01</v>
      </c>
      <c r="H56" s="368">
        <v>0.01</v>
      </c>
      <c r="I56" s="368">
        <v>0.02</v>
      </c>
      <c r="J56" s="368">
        <v>0.02</v>
      </c>
      <c r="K56" s="368">
        <v>0.05</v>
      </c>
      <c r="L56" s="368">
        <v>0.05</v>
      </c>
      <c r="M56" s="351">
        <f>'Revenue Growth'!J18</f>
        <v>0.13021758501961758</v>
      </c>
    </row>
    <row r="57" spans="1:13" x14ac:dyDescent="0.25">
      <c r="A57" s="149" t="str">
        <f>'Revenue Growth'!A40</f>
        <v xml:space="preserve">               Margin on Total Revenue (%)</v>
      </c>
      <c r="B57" s="349">
        <f>B55/B$42</f>
        <v>9.297847550131845E-2</v>
      </c>
      <c r="C57" s="349">
        <f t="shared" ref="C57:L57" si="11">C55/C$42</f>
        <v>8.171983854827955E-2</v>
      </c>
      <c r="D57" s="349">
        <f t="shared" si="11"/>
        <v>7.3667736220544733E-2</v>
      </c>
      <c r="E57" s="349">
        <f t="shared" si="11"/>
        <v>6.9127916273164239E-2</v>
      </c>
      <c r="F57" s="349">
        <f t="shared" si="11"/>
        <v>6.6105791922290588E-2</v>
      </c>
      <c r="G57" s="349">
        <f t="shared" si="11"/>
        <v>6.3165656525469072E-2</v>
      </c>
      <c r="H57" s="349">
        <f t="shared" si="11"/>
        <v>5.8687612287653998E-2</v>
      </c>
      <c r="I57" s="349">
        <f t="shared" si="11"/>
        <v>5.4584837853194457E-2</v>
      </c>
      <c r="J57" s="349">
        <f t="shared" si="11"/>
        <v>5.2159542211478463E-2</v>
      </c>
      <c r="K57" s="349">
        <f t="shared" si="11"/>
        <v>5.2191030048989416E-2</v>
      </c>
      <c r="L57" s="350">
        <f t="shared" si="11"/>
        <v>5.2221504450625261E-2</v>
      </c>
    </row>
    <row r="58" spans="1:13" x14ac:dyDescent="0.25">
      <c r="A58" s="149" t="str">
        <f>'Revenue Growth'!A41</f>
        <v>Global Financing</v>
      </c>
      <c r="B58" s="353">
        <f>'Revenue Growth'!G20</f>
        <v>1840</v>
      </c>
      <c r="C58" s="354">
        <f>B58*(1+C59)</f>
        <v>1867.6</v>
      </c>
      <c r="D58" s="354">
        <f t="shared" ref="D58:L58" si="12">C58*(1+D59)</f>
        <v>1895.6139999999998</v>
      </c>
      <c r="E58" s="354">
        <f t="shared" si="12"/>
        <v>1924.0482099999997</v>
      </c>
      <c r="F58" s="354">
        <f t="shared" si="12"/>
        <v>1952.9089331499995</v>
      </c>
      <c r="G58" s="354">
        <f t="shared" si="12"/>
        <v>1982.2025671472493</v>
      </c>
      <c r="H58" s="354">
        <f t="shared" si="12"/>
        <v>2011.9356056544577</v>
      </c>
      <c r="I58" s="354">
        <f t="shared" si="12"/>
        <v>2042.1146397392745</v>
      </c>
      <c r="J58" s="354">
        <f t="shared" si="12"/>
        <v>2072.7463593353632</v>
      </c>
      <c r="K58" s="354">
        <f t="shared" si="12"/>
        <v>2103.8375547253936</v>
      </c>
      <c r="L58" s="354">
        <f t="shared" si="12"/>
        <v>2135.3951180462741</v>
      </c>
    </row>
    <row r="59" spans="1:13" x14ac:dyDescent="0.25">
      <c r="A59" s="149" t="str">
        <f>'Revenue Growth'!A42</f>
        <v xml:space="preserve">               Revenue Growth Rate (%)</v>
      </c>
      <c r="B59" s="349"/>
      <c r="C59" s="368">
        <v>1.4999999999999999E-2</v>
      </c>
      <c r="D59" s="368">
        <v>1.4999999999999999E-2</v>
      </c>
      <c r="E59" s="368">
        <v>1.4999999999999999E-2</v>
      </c>
      <c r="F59" s="368">
        <v>1.4999999999999999E-2</v>
      </c>
      <c r="G59" s="368">
        <v>1.4999999999999999E-2</v>
      </c>
      <c r="H59" s="368">
        <v>1.4999999999999999E-2</v>
      </c>
      <c r="I59" s="368">
        <v>1.4999999999999999E-2</v>
      </c>
      <c r="J59" s="368">
        <v>1.4999999999999999E-2</v>
      </c>
      <c r="K59" s="368">
        <v>1.4999999999999999E-2</v>
      </c>
      <c r="L59" s="368">
        <v>1.4999999999999999E-2</v>
      </c>
      <c r="M59" s="351">
        <f>'Revenue Growth'!J21</f>
        <v>4.3538536095163533E-2</v>
      </c>
    </row>
    <row r="60" spans="1:13" x14ac:dyDescent="0.25">
      <c r="A60" s="149" t="str">
        <f>'Revenue Growth'!A43</f>
        <v xml:space="preserve">               Margin on Total Revenue (%)</v>
      </c>
      <c r="B60" s="349">
        <f>B58/B$42</f>
        <v>2.2566995768688293E-2</v>
      </c>
      <c r="C60" s="349">
        <f t="shared" ref="C60:L60" si="13">C58/C$42</f>
        <v>2.3185094002879641E-2</v>
      </c>
      <c r="D60" s="349">
        <f t="shared" si="13"/>
        <v>2.3571228519406632E-2</v>
      </c>
      <c r="E60" s="349">
        <f t="shared" si="13"/>
        <v>2.3632017360633244E-2</v>
      </c>
      <c r="F60" s="349">
        <f t="shared" si="13"/>
        <v>2.2937859350705244E-2</v>
      </c>
      <c r="G60" s="349">
        <f t="shared" si="13"/>
        <v>2.2026173510427106E-2</v>
      </c>
      <c r="H60" s="349">
        <f t="shared" si="13"/>
        <v>2.0565967758894903E-2</v>
      </c>
      <c r="I60" s="349">
        <f t="shared" si="13"/>
        <v>1.9034461952644213E-2</v>
      </c>
      <c r="J60" s="349">
        <f t="shared" si="13"/>
        <v>1.8099568535851922E-2</v>
      </c>
      <c r="K60" s="349">
        <f t="shared" si="13"/>
        <v>1.7506811775976308E-2</v>
      </c>
      <c r="L60" s="350">
        <f t="shared" si="13"/>
        <v>1.6933132889119341E-2</v>
      </c>
    </row>
    <row r="61" spans="1:13" x14ac:dyDescent="0.25">
      <c r="A61" s="149"/>
      <c r="B61" s="150"/>
      <c r="C61" s="150"/>
      <c r="D61" s="150"/>
      <c r="E61" s="150"/>
      <c r="F61" s="150"/>
      <c r="G61" s="150"/>
      <c r="H61" s="150"/>
      <c r="I61" s="150"/>
      <c r="J61" s="150"/>
      <c r="K61" s="150"/>
      <c r="L61" s="324"/>
    </row>
    <row r="62" spans="1:13" ht="16.5" thickBot="1" x14ac:dyDescent="0.3">
      <c r="A62" s="149" t="s">
        <v>234</v>
      </c>
      <c r="B62" s="150"/>
      <c r="C62" s="150"/>
      <c r="D62" s="150"/>
      <c r="E62" s="150"/>
      <c r="F62" s="150"/>
      <c r="G62" s="150"/>
      <c r="H62" s="150"/>
      <c r="I62" s="150"/>
      <c r="J62" s="150"/>
      <c r="K62" s="150"/>
      <c r="L62" s="324"/>
    </row>
    <row r="63" spans="1:13" x14ac:dyDescent="0.25">
      <c r="A63" s="345" t="str">
        <f>A20</f>
        <v>Services, net D&amp;A</v>
      </c>
      <c r="B63" s="346"/>
      <c r="C63" s="348">
        <f>C64*C$42</f>
        <v>27381.749511446305</v>
      </c>
      <c r="D63" s="348">
        <f t="shared" ref="D63:L63" si="14">D64*D$42</f>
        <v>27337.190439669121</v>
      </c>
      <c r="E63" s="348">
        <f t="shared" si="14"/>
        <v>27675.873811157067</v>
      </c>
      <c r="F63" s="348">
        <f t="shared" si="14"/>
        <v>28941.117441771545</v>
      </c>
      <c r="G63" s="348">
        <f t="shared" si="14"/>
        <v>29697.70699613036</v>
      </c>
      <c r="H63" s="348">
        <f t="shared" si="14"/>
        <v>32283.370160337512</v>
      </c>
      <c r="I63" s="348">
        <f t="shared" si="14"/>
        <v>34331.24016546151</v>
      </c>
      <c r="J63" s="348">
        <f t="shared" si="14"/>
        <v>36646.113064711055</v>
      </c>
      <c r="K63" s="348">
        <f t="shared" si="14"/>
        <v>37253.478835011992</v>
      </c>
      <c r="L63" s="355">
        <f t="shared" si="14"/>
        <v>39093.326139293822</v>
      </c>
    </row>
    <row r="64" spans="1:13" x14ac:dyDescent="0.25">
      <c r="A64" s="149" t="s">
        <v>235</v>
      </c>
      <c r="B64" s="150"/>
      <c r="C64" s="369">
        <v>0.33992741292899248</v>
      </c>
      <c r="D64" s="369">
        <v>0.33992741292899248</v>
      </c>
      <c r="E64" s="369">
        <v>0.33992741292899248</v>
      </c>
      <c r="F64" s="369">
        <v>0.33992741292899248</v>
      </c>
      <c r="G64" s="369">
        <v>0.33</v>
      </c>
      <c r="H64" s="369">
        <v>0.33</v>
      </c>
      <c r="I64" s="369">
        <v>0.32</v>
      </c>
      <c r="J64" s="369">
        <v>0.32</v>
      </c>
      <c r="K64" s="369">
        <v>0.31</v>
      </c>
      <c r="L64" s="370">
        <v>0.31</v>
      </c>
      <c r="M64" s="351">
        <f>'Value Drivers'!J13</f>
        <v>9.1031333928477051E-3</v>
      </c>
    </row>
    <row r="65" spans="1:13" x14ac:dyDescent="0.25">
      <c r="A65" s="149" t="str">
        <f>A21</f>
        <v>Sales and marketing</v>
      </c>
      <c r="B65" s="150"/>
      <c r="C65" s="353">
        <f>C66*C$42</f>
        <v>9398.7007029755277</v>
      </c>
      <c r="D65" s="353">
        <f t="shared" ref="D65:L65" si="15">D66*D$42</f>
        <v>9383.4059396127595</v>
      </c>
      <c r="E65" s="353">
        <f t="shared" si="15"/>
        <v>9499.6579577812572</v>
      </c>
      <c r="F65" s="353">
        <f t="shared" si="15"/>
        <v>9365.3021130716425</v>
      </c>
      <c r="G65" s="353">
        <f t="shared" si="15"/>
        <v>9899.2356653767874</v>
      </c>
      <c r="H65" s="353">
        <f t="shared" si="15"/>
        <v>10761.123386779171</v>
      </c>
      <c r="I65" s="353">
        <f t="shared" si="15"/>
        <v>11801.363806877393</v>
      </c>
      <c r="J65" s="353">
        <f t="shared" si="15"/>
        <v>12597.101365994426</v>
      </c>
      <c r="K65" s="353">
        <f t="shared" si="15"/>
        <v>13218.976360810706</v>
      </c>
      <c r="L65" s="356">
        <f t="shared" si="15"/>
        <v>13871.82540426555</v>
      </c>
    </row>
    <row r="66" spans="1:13" x14ac:dyDescent="0.25">
      <c r="A66" s="149" t="s">
        <v>235</v>
      </c>
      <c r="B66" s="150"/>
      <c r="C66" s="369">
        <v>0.11667903153963301</v>
      </c>
      <c r="D66" s="369">
        <v>0.11667903153963301</v>
      </c>
      <c r="E66" s="369">
        <v>0.11667903153963301</v>
      </c>
      <c r="F66" s="369">
        <v>0.11</v>
      </c>
      <c r="G66" s="369">
        <v>0.11</v>
      </c>
      <c r="H66" s="369">
        <v>0.11</v>
      </c>
      <c r="I66" s="369">
        <v>0.11</v>
      </c>
      <c r="J66" s="369">
        <v>0.11</v>
      </c>
      <c r="K66" s="369">
        <v>0.11</v>
      </c>
      <c r="L66" s="370">
        <v>0.11</v>
      </c>
      <c r="M66" s="351">
        <f>'Value Drivers'!J14</f>
        <v>2.2843960913183331E-2</v>
      </c>
    </row>
    <row r="67" spans="1:13" x14ac:dyDescent="0.25">
      <c r="A67" s="149" t="str">
        <f>A22</f>
        <v>Financing</v>
      </c>
      <c r="B67" s="150"/>
      <c r="C67" s="353">
        <f>C68*C$42</f>
        <v>891.46736344777798</v>
      </c>
      <c r="D67" s="353">
        <f t="shared" ref="D67:L67" si="16">D68*D$42</f>
        <v>890.01665416354172</v>
      </c>
      <c r="E67" s="353">
        <f t="shared" si="16"/>
        <v>901.04316553009085</v>
      </c>
      <c r="F67" s="353">
        <f t="shared" si="16"/>
        <v>942.23569061076478</v>
      </c>
      <c r="G67" s="353">
        <f t="shared" si="16"/>
        <v>995.95432598658522</v>
      </c>
      <c r="H67" s="353">
        <f t="shared" si="16"/>
        <v>1082.6681727583857</v>
      </c>
      <c r="I67" s="353">
        <f t="shared" si="16"/>
        <v>1187.3259444777232</v>
      </c>
      <c r="J67" s="353">
        <f t="shared" si="16"/>
        <v>1267.3844753726385</v>
      </c>
      <c r="K67" s="353">
        <f t="shared" si="16"/>
        <v>1329.9508302152055</v>
      </c>
      <c r="L67" s="356">
        <f t="shared" si="16"/>
        <v>1395.6334597660102</v>
      </c>
    </row>
    <row r="68" spans="1:13" x14ac:dyDescent="0.25">
      <c r="A68" s="149" t="s">
        <v>235</v>
      </c>
      <c r="B68" s="150"/>
      <c r="C68" s="369">
        <v>1.1067013612141789E-2</v>
      </c>
      <c r="D68" s="369">
        <v>1.1067013612141789E-2</v>
      </c>
      <c r="E68" s="369">
        <v>1.1067013612141789E-2</v>
      </c>
      <c r="F68" s="369">
        <v>1.1067013612141789E-2</v>
      </c>
      <c r="G68" s="369">
        <v>1.1067013612141789E-2</v>
      </c>
      <c r="H68" s="369">
        <v>1.1067013612141789E-2</v>
      </c>
      <c r="I68" s="369">
        <v>1.1067013612141789E-2</v>
      </c>
      <c r="J68" s="369">
        <v>1.1067013612141789E-2</v>
      </c>
      <c r="K68" s="369">
        <v>1.1067013612141789E-2</v>
      </c>
      <c r="L68" s="370">
        <v>1.1067013612141789E-2</v>
      </c>
      <c r="M68" s="351">
        <f>'Value Drivers'!J15</f>
        <v>8.0460832295262737E-4</v>
      </c>
    </row>
    <row r="69" spans="1:13" x14ac:dyDescent="0.25">
      <c r="A69" s="149" t="str">
        <f>A23</f>
        <v>Cost of sales, net D&amp;A</v>
      </c>
      <c r="B69" s="150"/>
      <c r="C69" s="353">
        <f>C67+C65+C63</f>
        <v>37671.917577869608</v>
      </c>
      <c r="D69" s="353">
        <f t="shared" ref="D69:K69" si="17">D67+D65+D63</f>
        <v>37610.613033445421</v>
      </c>
      <c r="E69" s="353">
        <f t="shared" si="17"/>
        <v>38076.574934468415</v>
      </c>
      <c r="F69" s="353">
        <f t="shared" si="17"/>
        <v>39248.655245453949</v>
      </c>
      <c r="G69" s="353">
        <f t="shared" si="17"/>
        <v>40592.896987493732</v>
      </c>
      <c r="H69" s="353">
        <f t="shared" si="17"/>
        <v>44127.161719875068</v>
      </c>
      <c r="I69" s="353">
        <f t="shared" si="17"/>
        <v>47319.929916816625</v>
      </c>
      <c r="J69" s="353">
        <f t="shared" si="17"/>
        <v>50510.598906078121</v>
      </c>
      <c r="K69" s="353">
        <f t="shared" si="17"/>
        <v>51802.406026037905</v>
      </c>
      <c r="L69" s="356">
        <f>L67+L65+L63</f>
        <v>54360.785003325378</v>
      </c>
    </row>
    <row r="70" spans="1:13" x14ac:dyDescent="0.25">
      <c r="A70" s="149" t="s">
        <v>235</v>
      </c>
      <c r="B70" s="150"/>
      <c r="C70" s="369">
        <v>0.46767345808076721</v>
      </c>
      <c r="D70" s="369">
        <v>0.46767345808076727</v>
      </c>
      <c r="E70" s="369">
        <v>0.46767345808076727</v>
      </c>
      <c r="F70" s="369">
        <v>0.46</v>
      </c>
      <c r="G70" s="369">
        <v>0.45</v>
      </c>
      <c r="H70" s="369">
        <v>0.45</v>
      </c>
      <c r="I70" s="369">
        <v>0.44</v>
      </c>
      <c r="J70" s="369">
        <v>0.44</v>
      </c>
      <c r="K70" s="369">
        <v>0.43</v>
      </c>
      <c r="L70" s="370">
        <v>0.43</v>
      </c>
      <c r="M70" s="351">
        <f>'Value Drivers'!J16</f>
        <v>1.6768588897250997E-2</v>
      </c>
    </row>
    <row r="71" spans="1:13" x14ac:dyDescent="0.25">
      <c r="A71" s="149" t="str">
        <f>A24</f>
        <v>S,G&amp;A</v>
      </c>
      <c r="B71" s="150"/>
      <c r="C71" s="353">
        <f>C72*C$42</f>
        <v>19533.035043210377</v>
      </c>
      <c r="D71" s="353">
        <f t="shared" ref="D71:L71" si="18">D72*D$42</f>
        <v>19501.248399696135</v>
      </c>
      <c r="E71" s="353">
        <f t="shared" si="18"/>
        <v>19742.851448510133</v>
      </c>
      <c r="F71" s="353">
        <f t="shared" si="18"/>
        <v>20645.425192553048</v>
      </c>
      <c r="G71" s="353">
        <f t="shared" si="18"/>
        <v>21822.459855057336</v>
      </c>
      <c r="H71" s="353">
        <f t="shared" si="18"/>
        <v>23722.456060386026</v>
      </c>
      <c r="I71" s="353">
        <f t="shared" si="18"/>
        <v>26015.62349012995</v>
      </c>
      <c r="J71" s="353">
        <f t="shared" si="18"/>
        <v>27769.794370183627</v>
      </c>
      <c r="K71" s="353">
        <f t="shared" si="18"/>
        <v>29140.692343317773</v>
      </c>
      <c r="L71" s="356">
        <f t="shared" si="18"/>
        <v>30579.871338927998</v>
      </c>
    </row>
    <row r="72" spans="1:13" x14ac:dyDescent="0.25">
      <c r="A72" s="149" t="s">
        <v>235</v>
      </c>
      <c r="B72" s="150"/>
      <c r="C72" s="369">
        <v>0.24249049777167211</v>
      </c>
      <c r="D72" s="369">
        <v>0.24249049777167211</v>
      </c>
      <c r="E72" s="369">
        <v>0.24249049777167211</v>
      </c>
      <c r="F72" s="369">
        <v>0.24249049777167211</v>
      </c>
      <c r="G72" s="369">
        <v>0.24249049777167211</v>
      </c>
      <c r="H72" s="369">
        <v>0.24249049777167211</v>
      </c>
      <c r="I72" s="369">
        <v>0.24249049777167211</v>
      </c>
      <c r="J72" s="369">
        <v>0.24249049777167211</v>
      </c>
      <c r="K72" s="369">
        <v>0.24249049777167211</v>
      </c>
      <c r="L72" s="370">
        <v>0.24249049777167211</v>
      </c>
      <c r="M72" s="351">
        <f>'Value Drivers'!J17</f>
        <v>2.5222643337190733E-2</v>
      </c>
    </row>
    <row r="73" spans="1:13" x14ac:dyDescent="0.25">
      <c r="A73" s="149" t="str">
        <f>A25</f>
        <v>Research, development and engineering</v>
      </c>
      <c r="B73" s="150"/>
      <c r="C73" s="353">
        <f>C74*C$42</f>
        <v>4967.3881823994652</v>
      </c>
      <c r="D73" s="353">
        <f t="shared" ref="D73:L73" si="19">D74*D$42</f>
        <v>4959.3046154063431</v>
      </c>
      <c r="E73" s="353">
        <f t="shared" si="19"/>
        <v>5020.7459698530756</v>
      </c>
      <c r="F73" s="353">
        <f t="shared" si="19"/>
        <v>5250.2768205367865</v>
      </c>
      <c r="G73" s="353">
        <f t="shared" si="19"/>
        <v>5549.6050129996711</v>
      </c>
      <c r="H73" s="353">
        <f t="shared" si="19"/>
        <v>6032.78741020907</v>
      </c>
      <c r="I73" s="353">
        <f t="shared" si="19"/>
        <v>6615.9560148613609</v>
      </c>
      <c r="J73" s="353">
        <f t="shared" si="19"/>
        <v>7062.0540063005747</v>
      </c>
      <c r="K73" s="353">
        <f t="shared" si="19"/>
        <v>7410.6830020484213</v>
      </c>
      <c r="L73" s="356">
        <f t="shared" si="19"/>
        <v>7776.6763420151519</v>
      </c>
    </row>
    <row r="74" spans="1:13" x14ac:dyDescent="0.25">
      <c r="A74" s="149" t="s">
        <v>235</v>
      </c>
      <c r="B74" s="150"/>
      <c r="C74" s="369">
        <v>6.1667038957873774E-2</v>
      </c>
      <c r="D74" s="369">
        <v>6.1667038957873774E-2</v>
      </c>
      <c r="E74" s="369">
        <v>6.1667038957873774E-2</v>
      </c>
      <c r="F74" s="369">
        <v>6.1667038957873774E-2</v>
      </c>
      <c r="G74" s="369">
        <v>6.1667038957873774E-2</v>
      </c>
      <c r="H74" s="369">
        <v>6.1667038957873774E-2</v>
      </c>
      <c r="I74" s="369">
        <v>6.1667038957873774E-2</v>
      </c>
      <c r="J74" s="369">
        <v>6.1667038957873774E-2</v>
      </c>
      <c r="K74" s="369">
        <v>6.1667038957873774E-2</v>
      </c>
      <c r="L74" s="370">
        <v>6.1667038957873774E-2</v>
      </c>
      <c r="M74" s="351">
        <f>'Value Drivers'!J18</f>
        <v>1.5539050659156538E-3</v>
      </c>
    </row>
    <row r="75" spans="1:13" x14ac:dyDescent="0.25">
      <c r="A75" s="149" t="str">
        <f>A26</f>
        <v>Intellectual property and customn development income</v>
      </c>
      <c r="B75" s="150"/>
      <c r="C75" s="353">
        <f>C76*C$42</f>
        <v>-828.61324943575346</v>
      </c>
      <c r="D75" s="353">
        <f t="shared" ref="D75:L75" si="20">D76*D$42</f>
        <v>-827.26482437468496</v>
      </c>
      <c r="E75" s="353">
        <f t="shared" si="20"/>
        <v>-837.51389662118879</v>
      </c>
      <c r="F75" s="353">
        <f t="shared" si="20"/>
        <v>-875.80208692302085</v>
      </c>
      <c r="G75" s="353">
        <f t="shared" si="20"/>
        <v>-925.73321714618635</v>
      </c>
      <c r="H75" s="353">
        <f t="shared" si="20"/>
        <v>-1006.3331866916387</v>
      </c>
      <c r="I75" s="353">
        <f t="shared" si="20"/>
        <v>-1103.611920449956</v>
      </c>
      <c r="J75" s="353">
        <f t="shared" si="20"/>
        <v>-1178.0258161794934</v>
      </c>
      <c r="K75" s="353">
        <f t="shared" si="20"/>
        <v>-1236.180845423575</v>
      </c>
      <c r="L75" s="356">
        <f t="shared" si="20"/>
        <v>-1297.2324322063873</v>
      </c>
    </row>
    <row r="76" spans="1:13" x14ac:dyDescent="0.25">
      <c r="A76" s="149" t="s">
        <v>235</v>
      </c>
      <c r="B76" s="150"/>
      <c r="C76" s="369">
        <v>-1.0286718826407958E-2</v>
      </c>
      <c r="D76" s="369">
        <v>-1.0286718826407958E-2</v>
      </c>
      <c r="E76" s="369">
        <v>-1.0286718826407958E-2</v>
      </c>
      <c r="F76" s="369">
        <v>-1.0286718826407958E-2</v>
      </c>
      <c r="G76" s="369">
        <v>-1.0286718826407958E-2</v>
      </c>
      <c r="H76" s="369">
        <v>-1.0286718826407958E-2</v>
      </c>
      <c r="I76" s="369">
        <v>-1.0286718826407958E-2</v>
      </c>
      <c r="J76" s="369">
        <v>-1.0286718826407958E-2</v>
      </c>
      <c r="K76" s="369">
        <v>-1.0286718826407958E-2</v>
      </c>
      <c r="L76" s="370">
        <v>-1.0286718826407958E-2</v>
      </c>
      <c r="M76" s="351">
        <f>'Value Drivers'!J19</f>
        <v>1.3313074599089593E-3</v>
      </c>
    </row>
    <row r="77" spans="1:13" x14ac:dyDescent="0.25">
      <c r="A77" s="149" t="str">
        <f>A27</f>
        <v>Other (income) and expense</v>
      </c>
      <c r="B77" s="150"/>
      <c r="C77" s="353">
        <f>C78*C$42</f>
        <v>-482.9032054983756</v>
      </c>
      <c r="D77" s="353">
        <f t="shared" ref="D77:L77" si="21">D78*D$42</f>
        <v>-482.11736387104497</v>
      </c>
      <c r="E77" s="353">
        <f t="shared" si="21"/>
        <v>-488.09036737369394</v>
      </c>
      <c r="F77" s="353">
        <f t="shared" si="21"/>
        <v>-510.40414263866461</v>
      </c>
      <c r="G77" s="353">
        <f t="shared" si="21"/>
        <v>-539.50324629811314</v>
      </c>
      <c r="H77" s="353">
        <f t="shared" si="21"/>
        <v>-586.47568329821479</v>
      </c>
      <c r="I77" s="353">
        <f t="shared" si="21"/>
        <v>-643.1682505371565</v>
      </c>
      <c r="J77" s="353">
        <f t="shared" si="21"/>
        <v>-686.53553775575369</v>
      </c>
      <c r="K77" s="353">
        <f t="shared" si="21"/>
        <v>-720.42740474791458</v>
      </c>
      <c r="L77" s="356">
        <f t="shared" si="21"/>
        <v>-756.0073414412492</v>
      </c>
    </row>
    <row r="78" spans="1:13" ht="16.5" thickBot="1" x14ac:dyDescent="0.3">
      <c r="A78" s="342" t="s">
        <v>235</v>
      </c>
      <c r="B78" s="357"/>
      <c r="C78" s="371">
        <v>-5.9949433571277275E-3</v>
      </c>
      <c r="D78" s="371">
        <v>-5.9949433571277275E-3</v>
      </c>
      <c r="E78" s="371">
        <v>-5.9949433571277275E-3</v>
      </c>
      <c r="F78" s="371">
        <v>-5.9949433571277275E-3</v>
      </c>
      <c r="G78" s="371">
        <v>-5.9949433571277275E-3</v>
      </c>
      <c r="H78" s="371">
        <v>-5.9949433571277275E-3</v>
      </c>
      <c r="I78" s="371">
        <v>-5.9949433571277275E-3</v>
      </c>
      <c r="J78" s="371">
        <v>-5.9949433571277275E-3</v>
      </c>
      <c r="K78" s="371">
        <v>-5.9949433571277275E-3</v>
      </c>
      <c r="L78" s="372">
        <v>-5.9949433571277275E-3</v>
      </c>
      <c r="M78" s="351">
        <f>'Value Drivers'!J20</f>
        <v>3.8401874096242509E-3</v>
      </c>
    </row>
    <row r="79" spans="1:13" ht="16.5" thickBot="1" x14ac:dyDescent="0.3">
      <c r="A79" s="149"/>
      <c r="B79" s="150"/>
      <c r="C79" s="150"/>
      <c r="D79" s="150"/>
      <c r="E79" s="150"/>
      <c r="F79" s="150"/>
      <c r="G79" s="150"/>
      <c r="H79" s="150"/>
      <c r="I79" s="150"/>
      <c r="J79" s="150"/>
      <c r="K79" s="150"/>
      <c r="L79" s="324"/>
    </row>
    <row r="80" spans="1:13" x14ac:dyDescent="0.25">
      <c r="A80" s="345" t="s">
        <v>236</v>
      </c>
      <c r="B80" s="346"/>
      <c r="C80" s="348">
        <f t="shared" ref="C80:L80" si="22">C42-C69-C71-C73-C75-C77</f>
        <v>19690.930143717669</v>
      </c>
      <c r="D80" s="348">
        <f t="shared" si="22"/>
        <v>19658.886553176937</v>
      </c>
      <c r="E80" s="348">
        <f t="shared" si="22"/>
        <v>19902.442597907393</v>
      </c>
      <c r="F80" s="348">
        <f t="shared" si="22"/>
        <v>21380.959089851011</v>
      </c>
      <c r="G80" s="348">
        <f t="shared" si="22"/>
        <v>23493.326111318893</v>
      </c>
      <c r="H80" s="348">
        <f t="shared" si="22"/>
        <v>25538.798104784873</v>
      </c>
      <c r="I80" s="348">
        <f t="shared" si="22"/>
        <v>29080.396266246382</v>
      </c>
      <c r="J80" s="348">
        <f t="shared" si="22"/>
        <v>31041.217398594974</v>
      </c>
      <c r="K80" s="348">
        <f t="shared" si="22"/>
        <v>33775.33924977381</v>
      </c>
      <c r="L80" s="355">
        <f t="shared" si="22"/>
        <v>35443.410764520457</v>
      </c>
    </row>
    <row r="81" spans="1:13" ht="16.5" thickBot="1" x14ac:dyDescent="0.3">
      <c r="A81" s="342" t="s">
        <v>237</v>
      </c>
      <c r="B81" s="357"/>
      <c r="C81" s="358">
        <f t="shared" ref="C81:L81" si="23">C80/C42</f>
        <v>0.2444506673732226</v>
      </c>
      <c r="D81" s="358">
        <f t="shared" si="23"/>
        <v>0.24445066737322249</v>
      </c>
      <c r="E81" s="358">
        <f t="shared" si="23"/>
        <v>0.24445066737322252</v>
      </c>
      <c r="F81" s="358">
        <f t="shared" si="23"/>
        <v>0.25112969891285553</v>
      </c>
      <c r="G81" s="358">
        <f t="shared" si="23"/>
        <v>0.26105711184184799</v>
      </c>
      <c r="H81" s="358">
        <f t="shared" si="23"/>
        <v>0.26105711184184799</v>
      </c>
      <c r="I81" s="358">
        <f t="shared" si="23"/>
        <v>0.27105711184184794</v>
      </c>
      <c r="J81" s="358">
        <f t="shared" si="23"/>
        <v>0.271057111841848</v>
      </c>
      <c r="K81" s="358">
        <f t="shared" si="23"/>
        <v>0.28105711184184795</v>
      </c>
      <c r="L81" s="359">
        <f t="shared" si="23"/>
        <v>0.28105711184184795</v>
      </c>
      <c r="M81" s="351"/>
    </row>
    <row r="82" spans="1:13" x14ac:dyDescent="0.25">
      <c r="A82" s="149"/>
      <c r="B82" s="150"/>
      <c r="C82" s="150"/>
      <c r="D82" s="150"/>
      <c r="E82" s="150"/>
      <c r="F82" s="150"/>
      <c r="G82" s="150"/>
      <c r="H82" s="150"/>
      <c r="I82" s="150"/>
      <c r="J82" s="150"/>
      <c r="K82" s="150"/>
      <c r="L82" s="324"/>
    </row>
    <row r="83" spans="1:13" ht="16.5" thickBot="1" x14ac:dyDescent="0.3">
      <c r="A83" s="149" t="str">
        <f>A28</f>
        <v>Non-Operating Income</v>
      </c>
      <c r="B83" s="150"/>
      <c r="C83" s="150"/>
      <c r="D83" s="150"/>
      <c r="E83" s="150"/>
      <c r="F83" s="150"/>
      <c r="G83" s="150"/>
      <c r="H83" s="150"/>
      <c r="I83" s="150"/>
      <c r="J83" s="150"/>
      <c r="K83" s="150"/>
      <c r="L83" s="324"/>
    </row>
    <row r="84" spans="1:13" x14ac:dyDescent="0.25">
      <c r="A84" s="345" t="str">
        <f>A30</f>
        <v>Interest Expense</v>
      </c>
      <c r="B84" s="346"/>
      <c r="C84" s="348">
        <f>C85*C$42</f>
        <v>404.04354690035888</v>
      </c>
      <c r="D84" s="348">
        <f t="shared" ref="D84:L84" si="24">D85*D$42</f>
        <v>403.38603575776676</v>
      </c>
      <c r="E84" s="348">
        <f t="shared" si="24"/>
        <v>408.38362842929996</v>
      </c>
      <c r="F84" s="348">
        <f t="shared" si="24"/>
        <v>427.053491872206</v>
      </c>
      <c r="G84" s="348">
        <f t="shared" si="24"/>
        <v>451.40061759080788</v>
      </c>
      <c r="H84" s="348">
        <f t="shared" si="24"/>
        <v>490.70230338617898</v>
      </c>
      <c r="I84" s="348">
        <f t="shared" si="24"/>
        <v>538.13679064842222</v>
      </c>
      <c r="J84" s="348">
        <f t="shared" si="24"/>
        <v>574.42205930627858</v>
      </c>
      <c r="K84" s="348">
        <f t="shared" si="24"/>
        <v>602.77927457151043</v>
      </c>
      <c r="L84" s="360">
        <f t="shared" si="24"/>
        <v>0</v>
      </c>
    </row>
    <row r="85" spans="1:13" x14ac:dyDescent="0.25">
      <c r="A85" s="149" t="s">
        <v>237</v>
      </c>
      <c r="B85" s="150"/>
      <c r="C85" s="369">
        <v>5.0159496766661654E-3</v>
      </c>
      <c r="D85" s="369">
        <v>5.0159496766661654E-3</v>
      </c>
      <c r="E85" s="369">
        <v>5.0159496766661654E-3</v>
      </c>
      <c r="F85" s="369">
        <v>5.0159496766661654E-3</v>
      </c>
      <c r="G85" s="369">
        <v>5.0159496766661654E-3</v>
      </c>
      <c r="H85" s="369">
        <v>5.0159496766661654E-3</v>
      </c>
      <c r="I85" s="369">
        <v>5.0159496766661654E-3</v>
      </c>
      <c r="J85" s="369">
        <v>5.0159496766661654E-3</v>
      </c>
      <c r="K85" s="369">
        <v>5.0159496766661654E-3</v>
      </c>
      <c r="L85" s="328">
        <v>0</v>
      </c>
      <c r="M85" s="351">
        <f>'Value Drivers'!J23</f>
        <v>1.5452408666515921E-3</v>
      </c>
    </row>
    <row r="86" spans="1:13" x14ac:dyDescent="0.25">
      <c r="A86" s="149" t="str">
        <f>A31</f>
        <v>Provisions for income taxes (as % of EBITDA)</v>
      </c>
      <c r="B86" s="150"/>
      <c r="C86" s="353">
        <f>C87*C$80</f>
        <v>2362.9116172461204</v>
      </c>
      <c r="D86" s="353">
        <f t="shared" ref="D86:L86" si="25">D87*D$80</f>
        <v>2359.0663863812324</v>
      </c>
      <c r="E86" s="353">
        <f t="shared" si="25"/>
        <v>2388.293111748887</v>
      </c>
      <c r="F86" s="353">
        <f t="shared" si="25"/>
        <v>2565.715090782121</v>
      </c>
      <c r="G86" s="353">
        <f t="shared" si="25"/>
        <v>2819.1991333582669</v>
      </c>
      <c r="H86" s="353">
        <f t="shared" si="25"/>
        <v>3064.6557725741845</v>
      </c>
      <c r="I86" s="353">
        <f t="shared" si="25"/>
        <v>3489.6475519495657</v>
      </c>
      <c r="J86" s="353">
        <f t="shared" si="25"/>
        <v>3724.9460878313967</v>
      </c>
      <c r="K86" s="353">
        <f t="shared" si="25"/>
        <v>4053.0407099728568</v>
      </c>
      <c r="L86" s="356">
        <f t="shared" si="25"/>
        <v>4253.2092917424543</v>
      </c>
    </row>
    <row r="87" spans="1:13" ht="16.5" thickBot="1" x14ac:dyDescent="0.3">
      <c r="A87" s="342" t="s">
        <v>241</v>
      </c>
      <c r="B87" s="357"/>
      <c r="C87" s="371">
        <v>0.12</v>
      </c>
      <c r="D87" s="371">
        <v>0.12</v>
      </c>
      <c r="E87" s="371">
        <v>0.12</v>
      </c>
      <c r="F87" s="371">
        <v>0.12</v>
      </c>
      <c r="G87" s="371">
        <v>0.12</v>
      </c>
      <c r="H87" s="371">
        <v>0.12</v>
      </c>
      <c r="I87" s="371">
        <v>0.12</v>
      </c>
      <c r="J87" s="371">
        <v>0.12</v>
      </c>
      <c r="K87" s="371">
        <v>0.12</v>
      </c>
      <c r="L87" s="372">
        <v>0.12</v>
      </c>
      <c r="M87" s="351">
        <f>'Value Drivers'!J24</f>
        <v>9.9507282206417039E-2</v>
      </c>
    </row>
    <row r="88" spans="1:13" ht="16.5" thickBot="1" x14ac:dyDescent="0.3">
      <c r="A88" s="149"/>
      <c r="B88" s="150"/>
      <c r="C88" s="150"/>
      <c r="D88" s="150"/>
      <c r="E88" s="150"/>
      <c r="F88" s="150"/>
      <c r="G88" s="150"/>
      <c r="H88" s="150"/>
      <c r="I88" s="150"/>
      <c r="J88" s="150"/>
      <c r="K88" s="150"/>
      <c r="L88" s="324"/>
    </row>
    <row r="89" spans="1:13" x14ac:dyDescent="0.25">
      <c r="A89" s="345" t="s">
        <v>238</v>
      </c>
      <c r="B89" s="346"/>
      <c r="C89" s="348">
        <f t="shared" ref="C89:L89" si="26">C80-C84-C86</f>
        <v>16923.974979571187</v>
      </c>
      <c r="D89" s="348">
        <f t="shared" si="26"/>
        <v>16896.434131037939</v>
      </c>
      <c r="E89" s="348">
        <f t="shared" si="26"/>
        <v>17105.765857729206</v>
      </c>
      <c r="F89" s="348">
        <f t="shared" si="26"/>
        <v>18388.190507196683</v>
      </c>
      <c r="G89" s="348">
        <f t="shared" si="26"/>
        <v>20222.726360369819</v>
      </c>
      <c r="H89" s="348">
        <f t="shared" si="26"/>
        <v>21983.440028824509</v>
      </c>
      <c r="I89" s="348">
        <f t="shared" si="26"/>
        <v>25052.611923648394</v>
      </c>
      <c r="J89" s="348">
        <f t="shared" si="26"/>
        <v>26741.849251457301</v>
      </c>
      <c r="K89" s="348">
        <f t="shared" si="26"/>
        <v>29119.519265229439</v>
      </c>
      <c r="L89" s="355">
        <f t="shared" si="26"/>
        <v>31190.201472778004</v>
      </c>
    </row>
    <row r="90" spans="1:13" ht="16.5" thickBot="1" x14ac:dyDescent="0.3">
      <c r="A90" s="342" t="s">
        <v>237</v>
      </c>
      <c r="B90" s="357"/>
      <c r="C90" s="358">
        <f t="shared" ref="C90:L90" si="27">C89/C42</f>
        <v>0.21010063761176967</v>
      </c>
      <c r="D90" s="358">
        <f t="shared" si="27"/>
        <v>0.21010063761176964</v>
      </c>
      <c r="E90" s="358">
        <f t="shared" si="27"/>
        <v>0.21010063761176964</v>
      </c>
      <c r="F90" s="358">
        <f t="shared" si="27"/>
        <v>0.2159781853666467</v>
      </c>
      <c r="G90" s="358">
        <f t="shared" si="27"/>
        <v>0.22471430874416007</v>
      </c>
      <c r="H90" s="358">
        <f t="shared" si="27"/>
        <v>0.22471430874416007</v>
      </c>
      <c r="I90" s="358">
        <f t="shared" si="27"/>
        <v>0.23351430874416004</v>
      </c>
      <c r="J90" s="358">
        <f t="shared" si="27"/>
        <v>0.2335143087441601</v>
      </c>
      <c r="K90" s="358">
        <f t="shared" si="27"/>
        <v>0.24231430874416002</v>
      </c>
      <c r="L90" s="359">
        <f t="shared" si="27"/>
        <v>0.24733025842082623</v>
      </c>
    </row>
    <row r="91" spans="1:13" x14ac:dyDescent="0.25">
      <c r="A91" s="149"/>
      <c r="B91" s="150"/>
      <c r="C91" s="150"/>
      <c r="D91" s="150"/>
      <c r="E91" s="150"/>
      <c r="F91" s="150"/>
      <c r="G91" s="150"/>
      <c r="H91" s="150"/>
      <c r="I91" s="150"/>
      <c r="J91" s="150"/>
      <c r="K91" s="150"/>
      <c r="L91" s="324"/>
    </row>
    <row r="92" spans="1:13" ht="16.5" thickBot="1" x14ac:dyDescent="0.3">
      <c r="A92" s="149" t="str">
        <f>A32</f>
        <v>Cash Flow Drivers</v>
      </c>
      <c r="B92" s="150"/>
      <c r="C92" s="150"/>
      <c r="D92" s="150"/>
      <c r="E92" s="150"/>
      <c r="F92" s="150"/>
      <c r="G92" s="150"/>
      <c r="H92" s="150"/>
      <c r="I92" s="150"/>
      <c r="J92" s="150"/>
      <c r="K92" s="150"/>
      <c r="L92" s="324"/>
    </row>
    <row r="93" spans="1:13" x14ac:dyDescent="0.25">
      <c r="A93" s="345" t="str">
        <f>A34</f>
        <v>Change in working capital</v>
      </c>
      <c r="B93" s="346"/>
      <c r="C93" s="348">
        <f>C94*C$42</f>
        <v>57.680948181662423</v>
      </c>
      <c r="D93" s="348">
        <f t="shared" ref="D93:L93" si="28">D94*D$42</f>
        <v>57.587082393096637</v>
      </c>
      <c r="E93" s="348">
        <f t="shared" si="28"/>
        <v>58.300534906151746</v>
      </c>
      <c r="F93" s="348">
        <f t="shared" si="28"/>
        <v>60.965830352819403</v>
      </c>
      <c r="G93" s="348">
        <f t="shared" si="28"/>
        <v>64.441607426159038</v>
      </c>
      <c r="H93" s="348">
        <f t="shared" si="28"/>
        <v>70.052286075046936</v>
      </c>
      <c r="I93" s="348">
        <f t="shared" si="28"/>
        <v>76.823997250208748</v>
      </c>
      <c r="J93" s="348">
        <f t="shared" si="28"/>
        <v>82.004054492225947</v>
      </c>
      <c r="K93" s="348">
        <f t="shared" si="28"/>
        <v>86.052308886679754</v>
      </c>
      <c r="L93" s="355">
        <f t="shared" si="28"/>
        <v>90.30219677590388</v>
      </c>
    </row>
    <row r="94" spans="1:13" x14ac:dyDescent="0.25">
      <c r="A94" s="149" t="s">
        <v>237</v>
      </c>
      <c r="B94" s="150"/>
      <c r="C94" s="373">
        <v>7.1607314508838771E-4</v>
      </c>
      <c r="D94" s="373">
        <v>7.1607314508838771E-4</v>
      </c>
      <c r="E94" s="373">
        <v>7.1607314508838771E-4</v>
      </c>
      <c r="F94" s="373">
        <v>7.1607314508838771E-4</v>
      </c>
      <c r="G94" s="373">
        <v>7.1607314508838771E-4</v>
      </c>
      <c r="H94" s="373">
        <v>7.1607314508838771E-4</v>
      </c>
      <c r="I94" s="373">
        <v>7.1607314508838771E-4</v>
      </c>
      <c r="J94" s="373">
        <v>7.1607314508838771E-4</v>
      </c>
      <c r="K94" s="373">
        <v>7.1607314508838771E-4</v>
      </c>
      <c r="L94" s="374">
        <v>7.1607314508838771E-4</v>
      </c>
      <c r="M94" s="375">
        <v>0</v>
      </c>
    </row>
    <row r="95" spans="1:13" x14ac:dyDescent="0.25">
      <c r="A95" s="149" t="str">
        <f>A35</f>
        <v>Capital Expenditures</v>
      </c>
      <c r="B95" s="150"/>
      <c r="C95" s="353">
        <f>C96*C$42</f>
        <v>4647.8362342035743</v>
      </c>
      <c r="D95" s="353">
        <f t="shared" ref="D95:L95" si="29">D96*D$42</f>
        <v>4640.2726828577443</v>
      </c>
      <c r="E95" s="353">
        <f t="shared" si="29"/>
        <v>4697.7615166251371</v>
      </c>
      <c r="F95" s="353">
        <f t="shared" si="29"/>
        <v>4912.5266538566702</v>
      </c>
      <c r="G95" s="353">
        <f t="shared" si="29"/>
        <v>5192.5990717476416</v>
      </c>
      <c r="H95" s="353">
        <f t="shared" si="29"/>
        <v>5644.6983583378014</v>
      </c>
      <c r="I95" s="353">
        <f t="shared" si="29"/>
        <v>6190.3517423347785</v>
      </c>
      <c r="J95" s="353">
        <f t="shared" si="29"/>
        <v>6607.7522619807123</v>
      </c>
      <c r="K95" s="353">
        <f t="shared" si="29"/>
        <v>6933.953963807071</v>
      </c>
      <c r="L95" s="356">
        <f t="shared" si="29"/>
        <v>7276.4029620556566</v>
      </c>
    </row>
    <row r="96" spans="1:13" x14ac:dyDescent="0.25">
      <c r="A96" s="149" t="s">
        <v>237</v>
      </c>
      <c r="B96" s="150"/>
      <c r="C96" s="369">
        <v>5.7700000000000001E-2</v>
      </c>
      <c r="D96" s="369">
        <v>5.7700000000000001E-2</v>
      </c>
      <c r="E96" s="369">
        <v>5.7700000000000001E-2</v>
      </c>
      <c r="F96" s="369">
        <v>5.7700000000000001E-2</v>
      </c>
      <c r="G96" s="369">
        <v>5.7700000000000001E-2</v>
      </c>
      <c r="H96" s="369">
        <v>5.7700000000000001E-2</v>
      </c>
      <c r="I96" s="369">
        <v>5.7700000000000001E-2</v>
      </c>
      <c r="J96" s="369">
        <v>5.7700000000000001E-2</v>
      </c>
      <c r="K96" s="369">
        <v>5.7700000000000001E-2</v>
      </c>
      <c r="L96" s="370">
        <v>5.7700000000000001E-2</v>
      </c>
      <c r="M96" s="351">
        <f>'Value Drivers'!J28</f>
        <v>5.1666904487290014E-2</v>
      </c>
    </row>
    <row r="97" spans="1:13" x14ac:dyDescent="0.25">
      <c r="A97" s="149" t="str">
        <f>A36</f>
        <v>Depreciation and amortization</v>
      </c>
      <c r="B97" s="150"/>
      <c r="C97" s="353">
        <f>C98*C$42</f>
        <v>3559.370944694298</v>
      </c>
      <c r="D97" s="353">
        <f t="shared" ref="D97:L97" si="30">D98*D$42</f>
        <v>3553.5786827593924</v>
      </c>
      <c r="E97" s="353">
        <f t="shared" si="30"/>
        <v>3597.6043485197697</v>
      </c>
      <c r="F97" s="353">
        <f t="shared" si="30"/>
        <v>3762.0741686416036</v>
      </c>
      <c r="G97" s="353">
        <f t="shared" si="30"/>
        <v>3976.5571186464508</v>
      </c>
      <c r="H97" s="353">
        <f t="shared" si="30"/>
        <v>4322.7803898030297</v>
      </c>
      <c r="I97" s="353">
        <f t="shared" si="30"/>
        <v>4740.648555333556</v>
      </c>
      <c r="J97" s="353">
        <f t="shared" si="30"/>
        <v>5060.2990780853797</v>
      </c>
      <c r="K97" s="353">
        <f t="shared" si="30"/>
        <v>5310.1084089404994</v>
      </c>
      <c r="L97" s="356">
        <f t="shared" si="30"/>
        <v>5572.3601219926368</v>
      </c>
    </row>
    <row r="98" spans="1:13" ht="16.5" thickBot="1" x14ac:dyDescent="0.3">
      <c r="A98" s="342" t="s">
        <v>237</v>
      </c>
      <c r="B98" s="357"/>
      <c r="C98" s="371">
        <v>4.4187379494461242E-2</v>
      </c>
      <c r="D98" s="371">
        <v>4.4187379494461242E-2</v>
      </c>
      <c r="E98" s="371">
        <v>4.4187379494461242E-2</v>
      </c>
      <c r="F98" s="371">
        <v>4.4187379494461242E-2</v>
      </c>
      <c r="G98" s="371">
        <v>4.4187379494461242E-2</v>
      </c>
      <c r="H98" s="371">
        <v>4.4187379494461242E-2</v>
      </c>
      <c r="I98" s="371">
        <v>4.4187379494461242E-2</v>
      </c>
      <c r="J98" s="371">
        <v>4.4187379494461242E-2</v>
      </c>
      <c r="K98" s="371">
        <v>4.4187379494461242E-2</v>
      </c>
      <c r="L98" s="372">
        <v>4.4187379494461242E-2</v>
      </c>
      <c r="M98" s="351">
        <f>'Value Drivers'!J29</f>
        <v>1.6145507840994795E-3</v>
      </c>
    </row>
    <row r="99" spans="1:13" ht="16.5" thickBot="1" x14ac:dyDescent="0.3">
      <c r="A99" s="149"/>
      <c r="B99" s="150"/>
      <c r="C99" s="150"/>
      <c r="D99" s="150"/>
      <c r="E99" s="150"/>
      <c r="F99" s="150"/>
      <c r="G99" s="150"/>
      <c r="H99" s="150"/>
      <c r="I99" s="150"/>
      <c r="J99" s="150"/>
      <c r="K99" s="150"/>
      <c r="L99" s="324"/>
    </row>
    <row r="100" spans="1:13" x14ac:dyDescent="0.25">
      <c r="A100" s="345" t="s">
        <v>239</v>
      </c>
      <c r="B100" s="346"/>
      <c r="C100" s="348">
        <f>C89-C93-C95</f>
        <v>12218.457797185949</v>
      </c>
      <c r="D100" s="348">
        <f t="shared" ref="D100:L100" si="31">D89-D93-D95</f>
        <v>12198.574365787099</v>
      </c>
      <c r="E100" s="348">
        <f t="shared" si="31"/>
        <v>12349.703806197915</v>
      </c>
      <c r="F100" s="348">
        <f t="shared" si="31"/>
        <v>13414.698022987193</v>
      </c>
      <c r="G100" s="348">
        <f t="shared" si="31"/>
        <v>14965.685681196017</v>
      </c>
      <c r="H100" s="348">
        <f t="shared" si="31"/>
        <v>16268.68938441166</v>
      </c>
      <c r="I100" s="348">
        <f t="shared" si="31"/>
        <v>18785.436184063408</v>
      </c>
      <c r="J100" s="348">
        <f t="shared" si="31"/>
        <v>20052.092934984361</v>
      </c>
      <c r="K100" s="348">
        <f t="shared" si="31"/>
        <v>22099.512992535689</v>
      </c>
      <c r="L100" s="348">
        <f t="shared" si="31"/>
        <v>23823.496313946442</v>
      </c>
      <c r="M100" s="361" t="s">
        <v>249</v>
      </c>
    </row>
    <row r="101" spans="1:13" ht="16.5" thickBot="1" x14ac:dyDescent="0.3">
      <c r="A101" s="342" t="s">
        <v>240</v>
      </c>
      <c r="B101" s="357"/>
      <c r="C101" s="357">
        <f t="shared" ref="C101:K101" si="32">C100/(1+$G10)^C39</f>
        <v>11107.68890653268</v>
      </c>
      <c r="D101" s="357">
        <f t="shared" si="32"/>
        <v>10081.466418005866</v>
      </c>
      <c r="E101" s="357">
        <f t="shared" si="32"/>
        <v>9278.5152563470401</v>
      </c>
      <c r="F101" s="357">
        <f t="shared" si="32"/>
        <v>9162.4192493594637</v>
      </c>
      <c r="G101" s="357">
        <f t="shared" si="32"/>
        <v>9292.5133536556823</v>
      </c>
      <c r="H101" s="357">
        <f t="shared" si="32"/>
        <v>9183.251033643015</v>
      </c>
      <c r="I101" s="357">
        <f t="shared" si="32"/>
        <v>9639.899082357002</v>
      </c>
      <c r="J101" s="357">
        <f t="shared" si="32"/>
        <v>9354.4493428216538</v>
      </c>
      <c r="K101" s="357">
        <f t="shared" si="32"/>
        <v>9372.3508273261668</v>
      </c>
      <c r="L101" s="362">
        <f>(L100*(1+G10)/(G10-G12)-M101)/(1+G10)^L39</f>
        <v>92422.849852235042</v>
      </c>
      <c r="M101" s="363">
        <f>'Balance Sheet'!H46</f>
        <v>68583</v>
      </c>
    </row>
    <row r="102" spans="1:13" ht="16.5" thickBot="1" x14ac:dyDescent="0.3"/>
    <row r="103" spans="1:13" ht="16.5" thickBot="1" x14ac:dyDescent="0.3">
      <c r="A103" s="446" t="s">
        <v>243</v>
      </c>
      <c r="B103" s="447"/>
      <c r="C103" s="447"/>
      <c r="D103" s="447"/>
      <c r="E103" s="447"/>
      <c r="F103" s="447"/>
      <c r="G103" s="447"/>
      <c r="H103" s="447"/>
      <c r="I103" s="447"/>
      <c r="J103" s="447"/>
      <c r="K103" s="447"/>
      <c r="L103" s="448"/>
    </row>
    <row r="104" spans="1:13" x14ac:dyDescent="0.25">
      <c r="A104" s="149" t="s">
        <v>242</v>
      </c>
      <c r="B104" s="150">
        <f>'Value Drivers'!G46</f>
        <v>67991</v>
      </c>
      <c r="C104" s="353">
        <f>C95+B104-C97</f>
        <v>69079.465289509273</v>
      </c>
      <c r="D104" s="353">
        <f t="shared" ref="D104:L104" si="33">D95+C104-D97</f>
        <v>70166.159289607618</v>
      </c>
      <c r="E104" s="353">
        <f t="shared" si="33"/>
        <v>71266.316457712979</v>
      </c>
      <c r="F104" s="353">
        <f t="shared" si="33"/>
        <v>72416.768942928044</v>
      </c>
      <c r="G104" s="353">
        <f t="shared" si="33"/>
        <v>73632.81089602923</v>
      </c>
      <c r="H104" s="353">
        <f t="shared" si="33"/>
        <v>74954.728864564007</v>
      </c>
      <c r="I104" s="353">
        <f t="shared" si="33"/>
        <v>76404.432051565236</v>
      </c>
      <c r="J104" s="353">
        <f t="shared" si="33"/>
        <v>77951.885235460562</v>
      </c>
      <c r="K104" s="353">
        <f t="shared" si="33"/>
        <v>79575.730790327128</v>
      </c>
      <c r="L104" s="356">
        <f t="shared" si="33"/>
        <v>81279.773630390147</v>
      </c>
    </row>
    <row r="105" spans="1:13" x14ac:dyDescent="0.25">
      <c r="A105" s="149" t="str">
        <f>F17</f>
        <v>LTAT</v>
      </c>
      <c r="B105" s="150"/>
      <c r="C105" s="353">
        <f t="shared" ref="C105:L105" si="34">C42/((C104+B104)/2)</f>
        <v>1.175333494668279</v>
      </c>
      <c r="D105" s="353">
        <f t="shared" si="34"/>
        <v>1.1550908067173848</v>
      </c>
      <c r="E105" s="353">
        <f t="shared" si="34"/>
        <v>1.1513198826018085</v>
      </c>
      <c r="F105" s="353">
        <f t="shared" si="34"/>
        <v>1.1850957944205347</v>
      </c>
      <c r="G105" s="353">
        <f t="shared" si="34"/>
        <v>1.2323630318232599</v>
      </c>
      <c r="H105" s="353">
        <f t="shared" si="34"/>
        <v>1.3167779018737096</v>
      </c>
      <c r="I105" s="353">
        <f t="shared" si="34"/>
        <v>1.417623153665813</v>
      </c>
      <c r="J105" s="353">
        <f t="shared" si="34"/>
        <v>1.4838278774722724</v>
      </c>
      <c r="K105" s="353">
        <f t="shared" si="34"/>
        <v>1.5257326353664091</v>
      </c>
      <c r="L105" s="356">
        <f t="shared" si="34"/>
        <v>1.5679600661387056</v>
      </c>
    </row>
    <row r="106" spans="1:13" x14ac:dyDescent="0.25">
      <c r="A106" s="149" t="str">
        <f>F18</f>
        <v>UL</v>
      </c>
      <c r="B106" s="150"/>
      <c r="C106" s="150">
        <f>C104/C95</f>
        <v>14.862714994377662</v>
      </c>
      <c r="D106" s="150">
        <f t="shared" ref="D106:L106" si="35">D104/D95</f>
        <v>15.121128451958841</v>
      </c>
      <c r="E106" s="150">
        <f t="shared" si="35"/>
        <v>15.170271246317025</v>
      </c>
      <c r="F106" s="150">
        <f t="shared" si="35"/>
        <v>14.741247029382714</v>
      </c>
      <c r="G106" s="150">
        <f t="shared" si="35"/>
        <v>14.180338184909601</v>
      </c>
      <c r="H106" s="150">
        <f t="shared" si="35"/>
        <v>13.278783755353047</v>
      </c>
      <c r="I106" s="150">
        <f t="shared" si="35"/>
        <v>12.342502531649071</v>
      </c>
      <c r="J106" s="150">
        <f t="shared" si="35"/>
        <v>11.797035080139949</v>
      </c>
      <c r="K106" s="150">
        <f t="shared" si="35"/>
        <v>11.476241579578682</v>
      </c>
      <c r="L106" s="324">
        <f t="shared" si="35"/>
        <v>11.170323311427463</v>
      </c>
    </row>
    <row r="107" spans="1:13" ht="16.5" thickBot="1" x14ac:dyDescent="0.3">
      <c r="A107" s="342" t="str">
        <f>F19</f>
        <v>PFCFY</v>
      </c>
      <c r="B107" s="357"/>
      <c r="C107" s="358">
        <f t="shared" ref="C107:L107" si="36">C100/C42</f>
        <v>0.15168456446668127</v>
      </c>
      <c r="D107" s="358">
        <f t="shared" si="36"/>
        <v>0.15168456446668127</v>
      </c>
      <c r="E107" s="358">
        <f t="shared" si="36"/>
        <v>0.15168456446668122</v>
      </c>
      <c r="F107" s="358">
        <f t="shared" si="36"/>
        <v>0.1575621122215583</v>
      </c>
      <c r="G107" s="358">
        <f t="shared" si="36"/>
        <v>0.16629823559907167</v>
      </c>
      <c r="H107" s="358">
        <f t="shared" si="36"/>
        <v>0.16629823559907167</v>
      </c>
      <c r="I107" s="358">
        <f t="shared" si="36"/>
        <v>0.17509823559907164</v>
      </c>
      <c r="J107" s="358">
        <f t="shared" si="36"/>
        <v>0.17509823559907167</v>
      </c>
      <c r="K107" s="358">
        <f t="shared" si="36"/>
        <v>0.18389823559907162</v>
      </c>
      <c r="L107" s="359">
        <f t="shared" si="36"/>
        <v>0.18891418527573781</v>
      </c>
    </row>
    <row r="108" spans="1:13" ht="16.5" thickBot="1" x14ac:dyDescent="0.3"/>
    <row r="109" spans="1:13" ht="16.5" thickBot="1" x14ac:dyDescent="0.3">
      <c r="A109" s="446" t="s">
        <v>250</v>
      </c>
      <c r="B109" s="448"/>
    </row>
    <row r="110" spans="1:13" x14ac:dyDescent="0.25">
      <c r="A110" s="345" t="s">
        <v>244</v>
      </c>
      <c r="B110" s="347">
        <f>C101+D101+E101+F101+G101+H101+I101+J101+K101+L101</f>
        <v>178895.40332228362</v>
      </c>
    </row>
    <row r="111" spans="1:13" x14ac:dyDescent="0.25">
      <c r="A111" s="364" t="s">
        <v>245</v>
      </c>
      <c r="B111" s="324">
        <f>'Balance Sheet'!H10+'Balance Sheet'!H11</f>
        <v>10617</v>
      </c>
    </row>
    <row r="112" spans="1:13" x14ac:dyDescent="0.25">
      <c r="A112" s="364" t="s">
        <v>246</v>
      </c>
      <c r="B112" s="324">
        <f>B110+B111</f>
        <v>189512.40332228362</v>
      </c>
    </row>
    <row r="113" spans="1:2" x14ac:dyDescent="0.25">
      <c r="A113" s="364" t="s">
        <v>247</v>
      </c>
      <c r="B113" s="365">
        <f>'Income Statement'!I43/1000000</f>
        <v>959.5</v>
      </c>
    </row>
    <row r="114" spans="1:2" ht="16.5" thickBot="1" x14ac:dyDescent="0.3">
      <c r="A114" s="342" t="s">
        <v>248</v>
      </c>
      <c r="B114" s="376">
        <f>B112/B113</f>
        <v>197.51162409826327</v>
      </c>
    </row>
  </sheetData>
  <mergeCells count="10">
    <mergeCell ref="A38:L38"/>
    <mergeCell ref="A103:L103"/>
    <mergeCell ref="A109:B109"/>
    <mergeCell ref="A6:L7"/>
    <mergeCell ref="A9:D9"/>
    <mergeCell ref="F9:G9"/>
    <mergeCell ref="I9:J9"/>
    <mergeCell ref="F14:L14"/>
    <mergeCell ref="F15:I15"/>
    <mergeCell ref="J15:L15"/>
  </mergeCells>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tabSelected="1" topLeftCell="A116" workbookViewId="0">
      <selection activeCell="A148" sqref="A148"/>
    </sheetView>
  </sheetViews>
  <sheetFormatPr defaultColWidth="11" defaultRowHeight="15.75" x14ac:dyDescent="0.25"/>
  <cols>
    <col min="1" max="1" width="47.625" style="315" customWidth="1"/>
    <col min="2" max="2" width="11.125" style="315" bestFit="1" customWidth="1"/>
    <col min="3" max="3" width="13.625" style="315" bestFit="1" customWidth="1"/>
    <col min="4" max="5" width="11.125" style="315" bestFit="1" customWidth="1"/>
    <col min="6" max="6" width="13.5" style="315" customWidth="1"/>
    <col min="7" max="7" width="12.375" style="315" customWidth="1"/>
    <col min="8" max="8" width="11.5" style="315" bestFit="1" customWidth="1"/>
    <col min="9" max="9" width="18.5" style="315" customWidth="1"/>
    <col min="10" max="11" width="12.5" style="315" bestFit="1" customWidth="1"/>
    <col min="12" max="12" width="11.5" style="315" customWidth="1"/>
    <col min="13" max="16384" width="11" style="315"/>
  </cols>
  <sheetData>
    <row r="1" spans="1:12" x14ac:dyDescent="0.25">
      <c r="A1" s="314" t="s">
        <v>110</v>
      </c>
    </row>
    <row r="2" spans="1:12" x14ac:dyDescent="0.25">
      <c r="A2" s="314" t="s">
        <v>111</v>
      </c>
    </row>
    <row r="3" spans="1:12" x14ac:dyDescent="0.25">
      <c r="A3" s="314" t="s">
        <v>203</v>
      </c>
    </row>
    <row r="4" spans="1:12" x14ac:dyDescent="0.25">
      <c r="A4" s="314" t="s">
        <v>1</v>
      </c>
    </row>
    <row r="5" spans="1:12" ht="16.5" thickBot="1" x14ac:dyDescent="0.3"/>
    <row r="6" spans="1:12" s="316" customFormat="1" ht="15.75" customHeight="1" x14ac:dyDescent="0.25">
      <c r="A6" s="449" t="s">
        <v>252</v>
      </c>
      <c r="B6" s="449"/>
      <c r="C6" s="449"/>
      <c r="D6" s="449"/>
      <c r="E6" s="449"/>
      <c r="F6" s="449"/>
      <c r="G6" s="449"/>
      <c r="H6" s="449"/>
      <c r="I6" s="449"/>
      <c r="J6" s="449"/>
      <c r="K6" s="449"/>
      <c r="L6" s="449"/>
    </row>
    <row r="7" spans="1:12" x14ac:dyDescent="0.25">
      <c r="A7" s="450"/>
      <c r="B7" s="450"/>
      <c r="C7" s="450"/>
      <c r="D7" s="450"/>
      <c r="E7" s="450"/>
      <c r="F7" s="450"/>
      <c r="G7" s="450"/>
      <c r="H7" s="450"/>
      <c r="I7" s="450"/>
      <c r="J7" s="450"/>
      <c r="K7" s="450"/>
      <c r="L7" s="450"/>
    </row>
    <row r="8" spans="1:12" ht="16.5" thickBot="1" x14ac:dyDescent="0.3">
      <c r="A8" s="317"/>
    </row>
    <row r="9" spans="1:12" ht="16.5" thickBot="1" x14ac:dyDescent="0.3">
      <c r="A9" s="451" t="s">
        <v>204</v>
      </c>
      <c r="B9" s="452"/>
      <c r="C9" s="452"/>
      <c r="D9" s="453"/>
      <c r="F9" s="446" t="s">
        <v>211</v>
      </c>
      <c r="G9" s="448"/>
      <c r="I9" s="446" t="s">
        <v>215</v>
      </c>
      <c r="J9" s="448"/>
    </row>
    <row r="10" spans="1:12" ht="16.5" thickBot="1" x14ac:dyDescent="0.3">
      <c r="A10" s="318"/>
      <c r="B10" s="319" t="s">
        <v>205</v>
      </c>
      <c r="C10" s="319" t="s">
        <v>64</v>
      </c>
      <c r="D10" s="320" t="s">
        <v>189</v>
      </c>
      <c r="F10" s="321" t="s">
        <v>212</v>
      </c>
      <c r="G10" s="322">
        <v>0.1</v>
      </c>
      <c r="I10" s="321" t="s">
        <v>216</v>
      </c>
      <c r="J10" s="326">
        <f>B114</f>
        <v>197.51162409826327</v>
      </c>
    </row>
    <row r="11" spans="1:12" x14ac:dyDescent="0.25">
      <c r="A11" s="323" t="s">
        <v>180</v>
      </c>
      <c r="B11" s="150"/>
      <c r="C11" s="150"/>
      <c r="D11" s="324"/>
      <c r="F11" s="321" t="s">
        <v>213</v>
      </c>
      <c r="G11" s="325">
        <v>7.1135000000000004E-2</v>
      </c>
      <c r="I11" s="321" t="s">
        <v>5</v>
      </c>
      <c r="J11" s="326">
        <v>157.61000000000001</v>
      </c>
    </row>
    <row r="12" spans="1:12" ht="16.5" thickBot="1" x14ac:dyDescent="0.3">
      <c r="A12" s="149" t="str">
        <f>'Revenue Growth'!A8</f>
        <v>Global Technology Services</v>
      </c>
      <c r="B12" s="327">
        <f>C12</f>
        <v>-3.2471158185156071E-2</v>
      </c>
      <c r="C12" s="327">
        <f>'Revenue Growth'!H9</f>
        <v>-3.2471158185156071E-2</v>
      </c>
      <c r="D12" s="328">
        <f>'Revenue Growth'!J9</f>
        <v>7.3849119565606955E-2</v>
      </c>
      <c r="F12" s="329" t="s">
        <v>214</v>
      </c>
      <c r="G12" s="330">
        <v>1.4999999999999999E-2</v>
      </c>
      <c r="I12" s="329" t="s">
        <v>217</v>
      </c>
      <c r="J12" s="331">
        <f>(J10-J11)/J11</f>
        <v>0.25316683013935187</v>
      </c>
    </row>
    <row r="13" spans="1:12" ht="16.5" thickBot="1" x14ac:dyDescent="0.3">
      <c r="A13" s="149" t="str">
        <f>'Revenue Growth'!A11</f>
        <v>Global Business Services</v>
      </c>
      <c r="B13" s="327">
        <f>C13</f>
        <v>-6.9629080257163824E-3</v>
      </c>
      <c r="C13" s="327">
        <f>'Revenue Growth'!H12</f>
        <v>-6.9629080257163824E-3</v>
      </c>
      <c r="D13" s="328">
        <f>'Revenue Growth'!J12</f>
        <v>0.11210366092452072</v>
      </c>
    </row>
    <row r="14" spans="1:12" ht="16.5" thickBot="1" x14ac:dyDescent="0.3">
      <c r="A14" s="149" t="str">
        <f>'Revenue Growth'!A14</f>
        <v>Software</v>
      </c>
      <c r="B14" s="327">
        <f>C14</f>
        <v>6.2012660940205747E-3</v>
      </c>
      <c r="C14" s="327">
        <f>'Revenue Growth'!H15</f>
        <v>6.2012660940205747E-3</v>
      </c>
      <c r="D14" s="328">
        <f>'Revenue Growth'!J15</f>
        <v>7.5125781356644744E-2</v>
      </c>
      <c r="F14" s="446" t="s">
        <v>218</v>
      </c>
      <c r="G14" s="447"/>
      <c r="H14" s="447"/>
      <c r="I14" s="447"/>
      <c r="J14" s="447"/>
      <c r="K14" s="447"/>
      <c r="L14" s="448"/>
    </row>
    <row r="15" spans="1:12" x14ac:dyDescent="0.25">
      <c r="A15" s="149" t="str">
        <f>'Revenue Growth'!A17</f>
        <v>Systems Hardware</v>
      </c>
      <c r="B15" s="327">
        <f>C15</f>
        <v>-0.13168759109769379</v>
      </c>
      <c r="C15" s="327">
        <f>'Revenue Growth'!H18</f>
        <v>-0.13168759109769379</v>
      </c>
      <c r="D15" s="328">
        <f>'Revenue Growth'!J18</f>
        <v>0.13021758501961758</v>
      </c>
      <c r="F15" s="454" t="s">
        <v>219</v>
      </c>
      <c r="G15" s="455"/>
      <c r="H15" s="455"/>
      <c r="I15" s="456"/>
      <c r="J15" s="455" t="s">
        <v>220</v>
      </c>
      <c r="K15" s="455"/>
      <c r="L15" s="456"/>
    </row>
    <row r="16" spans="1:12" ht="16.5" thickBot="1" x14ac:dyDescent="0.3">
      <c r="A16" s="149" t="str">
        <f>'Revenue Growth'!A20</f>
        <v>Global Financing</v>
      </c>
      <c r="B16" s="327">
        <f>C16</f>
        <v>-3.7700313150222875E-2</v>
      </c>
      <c r="C16" s="327">
        <f>'Revenue Growth'!H21</f>
        <v>-3.7700313150222875E-2</v>
      </c>
      <c r="D16" s="328">
        <f>'Revenue Growth'!J21</f>
        <v>4.3538536095163533E-2</v>
      </c>
      <c r="F16" s="329"/>
      <c r="G16" s="332" t="s">
        <v>221</v>
      </c>
      <c r="H16" s="332" t="s">
        <v>222</v>
      </c>
      <c r="I16" s="333" t="s">
        <v>223</v>
      </c>
      <c r="J16" s="332" t="s">
        <v>221</v>
      </c>
      <c r="K16" s="332" t="s">
        <v>224</v>
      </c>
      <c r="L16" s="333" t="s">
        <v>223</v>
      </c>
    </row>
    <row r="17" spans="1:12" x14ac:dyDescent="0.25">
      <c r="A17" s="149" t="str">
        <f>'Revenue Growth'!A23</f>
        <v>Total International Business Machines Corp. Sales</v>
      </c>
      <c r="B17" s="150" t="s">
        <v>207</v>
      </c>
      <c r="C17" s="327">
        <f>'Revenue Growth'!H24</f>
        <v>-3.2562890398597166E-2</v>
      </c>
      <c r="D17" s="328">
        <f>'Revenue Growth'!J24</f>
        <v>6.9003521550257449E-2</v>
      </c>
      <c r="F17" s="321" t="s">
        <v>225</v>
      </c>
      <c r="G17" s="334">
        <f>MIN(C105:L105)</f>
        <v>1.1513198826018085</v>
      </c>
      <c r="H17" s="366">
        <f>AVERAGE(D105:M105)</f>
        <v>1.3373101277866555</v>
      </c>
      <c r="I17" s="334">
        <f>MAX(E105:N105)</f>
        <v>1.5679600661387056</v>
      </c>
      <c r="J17" s="335">
        <f>'Value Drivers'!H32</f>
        <v>1.202232648438764</v>
      </c>
      <c r="K17" s="336">
        <f>'Value Drivers'!J32</f>
        <v>1.3910610520220426</v>
      </c>
      <c r="L17" s="337">
        <f>'Value Drivers'!J33</f>
        <v>15.427528777559223</v>
      </c>
    </row>
    <row r="18" spans="1:12" x14ac:dyDescent="0.25">
      <c r="A18" s="149" t="s">
        <v>208</v>
      </c>
      <c r="B18" s="150"/>
      <c r="C18" s="150"/>
      <c r="D18" s="324"/>
      <c r="F18" s="321" t="s">
        <v>63</v>
      </c>
      <c r="G18" s="334">
        <f>MIN(C106:L106)</f>
        <v>11.170323311427463</v>
      </c>
      <c r="H18" s="334">
        <f>AVERAGE(D106:M106)</f>
        <v>13.253096796746268</v>
      </c>
      <c r="I18" s="334">
        <f>MAX(E106:N106)</f>
        <v>15.170271246317025</v>
      </c>
      <c r="J18" s="338">
        <f>'Value Drivers'!H33</f>
        <v>13.84765058993997</v>
      </c>
      <c r="K18" s="334">
        <f>'Value Drivers'!J33</f>
        <v>15.427528777559223</v>
      </c>
      <c r="L18" s="312">
        <f>'Value Drivers'!I33</f>
        <v>17.63709468223087</v>
      </c>
    </row>
    <row r="19" spans="1:12" ht="16.5" thickBot="1" x14ac:dyDescent="0.3">
      <c r="A19" s="149"/>
      <c r="B19" s="150"/>
      <c r="C19" s="150"/>
      <c r="D19" s="324"/>
      <c r="F19" s="329" t="s">
        <v>227</v>
      </c>
      <c r="G19" s="339">
        <f>MIN(C107:L107)</f>
        <v>0.15168456446668122</v>
      </c>
      <c r="H19" s="339">
        <f>AVERAGE(D107:M107)</f>
        <v>0.16850406715844632</v>
      </c>
      <c r="I19" s="339">
        <f>MAX(E107:N107)</f>
        <v>0.18891418527573781</v>
      </c>
      <c r="J19" s="340">
        <f>'Value Drivers'!H34</f>
        <v>-0.16446283663638425</v>
      </c>
      <c r="K19" s="367">
        <f>'Value Drivers'!J34</f>
        <v>9.6623095576400503E-2</v>
      </c>
      <c r="L19" s="331">
        <f>'Value Drivers'!I34</f>
        <v>0.49627481924615546</v>
      </c>
    </row>
    <row r="20" spans="1:12" ht="16.5" thickBot="1" x14ac:dyDescent="0.3">
      <c r="A20" s="149" t="str">
        <f>'Value Drivers'!A13</f>
        <v>Services, net D&amp;A</v>
      </c>
      <c r="B20" s="327">
        <f>C20</f>
        <v>0.33992741292899248</v>
      </c>
      <c r="C20" s="327">
        <f>'Value Drivers'!I13</f>
        <v>0.33992741292899248</v>
      </c>
      <c r="D20" s="328">
        <f>'Value Drivers'!J13</f>
        <v>9.1031333928477051E-3</v>
      </c>
      <c r="F20" s="318" t="s">
        <v>226</v>
      </c>
      <c r="G20" s="341">
        <f>L101/B110</f>
        <v>0.51663065755654691</v>
      </c>
    </row>
    <row r="21" spans="1:12" x14ac:dyDescent="0.25">
      <c r="A21" s="149" t="str">
        <f>'Value Drivers'!A14</f>
        <v>Sales and marketing</v>
      </c>
      <c r="B21" s="327">
        <f t="shared" ref="B21:B27" si="0">C21</f>
        <v>0.11667903153963301</v>
      </c>
      <c r="C21" s="327">
        <f>'Value Drivers'!I14</f>
        <v>0.11667903153963301</v>
      </c>
      <c r="D21" s="328">
        <f>'Value Drivers'!J14</f>
        <v>2.2843960913183331E-2</v>
      </c>
    </row>
    <row r="22" spans="1:12" x14ac:dyDescent="0.25">
      <c r="A22" s="149" t="str">
        <f>'Value Drivers'!A15</f>
        <v>Financing</v>
      </c>
      <c r="B22" s="327">
        <f t="shared" si="0"/>
        <v>1.1067013612141789E-2</v>
      </c>
      <c r="C22" s="327">
        <f>'Value Drivers'!I15</f>
        <v>1.1067013612141789E-2</v>
      </c>
      <c r="D22" s="328">
        <f>'Value Drivers'!J15</f>
        <v>8.0460832295262737E-4</v>
      </c>
    </row>
    <row r="23" spans="1:12" x14ac:dyDescent="0.25">
      <c r="A23" s="149" t="str">
        <f>'Value Drivers'!A16</f>
        <v>Cost of sales, net D&amp;A</v>
      </c>
      <c r="B23" s="327">
        <f t="shared" si="0"/>
        <v>0.46767345808076727</v>
      </c>
      <c r="C23" s="327">
        <f>'Value Drivers'!I16</f>
        <v>0.46767345808076727</v>
      </c>
      <c r="D23" s="328">
        <f>'Value Drivers'!J16</f>
        <v>1.6768588897250997E-2</v>
      </c>
    </row>
    <row r="24" spans="1:12" x14ac:dyDescent="0.25">
      <c r="A24" s="149" t="str">
        <f>'Value Drivers'!A17</f>
        <v>S,G&amp;A</v>
      </c>
      <c r="B24" s="327">
        <f t="shared" si="0"/>
        <v>0.24249049777167211</v>
      </c>
      <c r="C24" s="327">
        <f>'Value Drivers'!I17</f>
        <v>0.24249049777167211</v>
      </c>
      <c r="D24" s="328">
        <f>'Value Drivers'!J17</f>
        <v>2.5222643337190733E-2</v>
      </c>
    </row>
    <row r="25" spans="1:12" x14ac:dyDescent="0.25">
      <c r="A25" s="149" t="str">
        <f>'Value Drivers'!A18</f>
        <v>Research, development and engineering</v>
      </c>
      <c r="B25" s="327">
        <f t="shared" si="0"/>
        <v>6.1667038957873774E-2</v>
      </c>
      <c r="C25" s="327">
        <f>'Value Drivers'!I18</f>
        <v>6.1667038957873774E-2</v>
      </c>
      <c r="D25" s="328">
        <f>'Value Drivers'!J18</f>
        <v>1.5539050659156538E-3</v>
      </c>
    </row>
    <row r="26" spans="1:12" x14ac:dyDescent="0.25">
      <c r="A26" s="149" t="str">
        <f>'Value Drivers'!A19</f>
        <v>Intellectual property and customn development income</v>
      </c>
      <c r="B26" s="327">
        <f t="shared" si="0"/>
        <v>-1.0286718826407958E-2</v>
      </c>
      <c r="C26" s="327">
        <f>'Value Drivers'!I19</f>
        <v>-1.0286718826407958E-2</v>
      </c>
      <c r="D26" s="328">
        <f>'Value Drivers'!J19</f>
        <v>1.3313074599089593E-3</v>
      </c>
    </row>
    <row r="27" spans="1:12" x14ac:dyDescent="0.25">
      <c r="A27" s="149" t="str">
        <f>'Value Drivers'!A20</f>
        <v>Other (income) and expense</v>
      </c>
      <c r="B27" s="327">
        <f t="shared" si="0"/>
        <v>-5.9949433571277275E-3</v>
      </c>
      <c r="C27" s="327">
        <f>'Value Drivers'!I20</f>
        <v>-5.9949433571277275E-3</v>
      </c>
      <c r="D27" s="328">
        <f>'Value Drivers'!J20</f>
        <v>3.8401874096242509E-3</v>
      </c>
    </row>
    <row r="28" spans="1:12" x14ac:dyDescent="0.25">
      <c r="A28" s="149" t="s">
        <v>209</v>
      </c>
      <c r="B28" s="150"/>
      <c r="C28" s="150"/>
      <c r="D28" s="324"/>
    </row>
    <row r="29" spans="1:12" x14ac:dyDescent="0.25">
      <c r="A29" s="149"/>
      <c r="B29" s="150"/>
      <c r="C29" s="150"/>
      <c r="D29" s="324"/>
    </row>
    <row r="30" spans="1:12" x14ac:dyDescent="0.25">
      <c r="A30" s="149" t="str">
        <f>'Value Drivers'!A23</f>
        <v>Interest Expense</v>
      </c>
      <c r="B30" s="327">
        <f>C30</f>
        <v>5.0159496766661654E-3</v>
      </c>
      <c r="C30" s="327">
        <f>'Value Drivers'!I23</f>
        <v>5.0159496766661654E-3</v>
      </c>
      <c r="D30" s="328">
        <f>'Value Drivers'!J23</f>
        <v>1.5452408666515921E-3</v>
      </c>
    </row>
    <row r="31" spans="1:12" x14ac:dyDescent="0.25">
      <c r="A31" s="149" t="str">
        <f>'Value Drivers'!A24</f>
        <v>Provisions for income taxes (as % of EBITDA)</v>
      </c>
      <c r="B31" s="327">
        <v>0.12</v>
      </c>
      <c r="C31" s="327">
        <f>'Value Drivers'!I24</f>
        <v>0.13458147196915166</v>
      </c>
      <c r="D31" s="328">
        <f>'Value Drivers'!J24</f>
        <v>9.9507282206417039E-2</v>
      </c>
    </row>
    <row r="32" spans="1:12" x14ac:dyDescent="0.25">
      <c r="A32" s="149" t="s">
        <v>210</v>
      </c>
      <c r="B32" s="150"/>
      <c r="C32" s="150"/>
      <c r="D32" s="324"/>
    </row>
    <row r="33" spans="1:13" x14ac:dyDescent="0.25">
      <c r="A33" s="149"/>
      <c r="B33" s="150"/>
      <c r="C33" s="150"/>
      <c r="D33" s="324"/>
    </row>
    <row r="34" spans="1:13" x14ac:dyDescent="0.25">
      <c r="A34" s="149" t="str">
        <f>'Value Drivers'!A27</f>
        <v>Change in working capital</v>
      </c>
      <c r="B34" s="327">
        <f>C34</f>
        <v>7.1607314508838771E-4</v>
      </c>
      <c r="C34" s="327">
        <f>'Value Drivers'!I27</f>
        <v>7.1607314508838771E-4</v>
      </c>
      <c r="D34" s="328">
        <f>'Value Drivers'!J27</f>
        <v>0.22494331968783338</v>
      </c>
    </row>
    <row r="35" spans="1:13" x14ac:dyDescent="0.25">
      <c r="A35" s="149" t="str">
        <f>'Value Drivers'!A28</f>
        <v>Capital Expenditures</v>
      </c>
      <c r="B35" s="327">
        <v>5.7700000000000001E-2</v>
      </c>
      <c r="C35" s="327">
        <f>'Value Drivers'!I28</f>
        <v>5.7683394461266357E-2</v>
      </c>
      <c r="D35" s="328">
        <f>'Value Drivers'!J28</f>
        <v>5.1666904487290014E-2</v>
      </c>
    </row>
    <row r="36" spans="1:13" ht="16.5" thickBot="1" x14ac:dyDescent="0.3">
      <c r="A36" s="342" t="str">
        <f>'Value Drivers'!A29</f>
        <v>Depreciation and amortization</v>
      </c>
      <c r="B36" s="343">
        <f t="shared" ref="B36" si="1">C36</f>
        <v>4.4187379494461242E-2</v>
      </c>
      <c r="C36" s="343">
        <f>'Value Drivers'!I29</f>
        <v>4.4187379494461242E-2</v>
      </c>
      <c r="D36" s="344">
        <f>'Value Drivers'!J29</f>
        <v>1.6145507840994795E-3</v>
      </c>
    </row>
    <row r="38" spans="1:13" ht="16.5" thickBot="1" x14ac:dyDescent="0.3">
      <c r="A38" s="445" t="s">
        <v>229</v>
      </c>
      <c r="B38" s="445"/>
      <c r="C38" s="445"/>
      <c r="D38" s="445"/>
      <c r="E38" s="445"/>
      <c r="F38" s="445"/>
      <c r="G38" s="445"/>
      <c r="H38" s="445"/>
      <c r="I38" s="445"/>
      <c r="J38" s="445"/>
      <c r="K38" s="445"/>
      <c r="L38" s="445"/>
    </row>
    <row r="39" spans="1:13" x14ac:dyDescent="0.25">
      <c r="A39" s="345" t="s">
        <v>230</v>
      </c>
      <c r="B39" s="346"/>
      <c r="C39" s="346">
        <v>1</v>
      </c>
      <c r="D39" s="346">
        <v>2</v>
      </c>
      <c r="E39" s="346">
        <v>3</v>
      </c>
      <c r="F39" s="346">
        <v>4</v>
      </c>
      <c r="G39" s="346">
        <v>5</v>
      </c>
      <c r="H39" s="346">
        <v>6</v>
      </c>
      <c r="I39" s="346">
        <v>7</v>
      </c>
      <c r="J39" s="346">
        <v>8</v>
      </c>
      <c r="K39" s="346">
        <v>9</v>
      </c>
      <c r="L39" s="347">
        <v>10</v>
      </c>
    </row>
    <row r="40" spans="1:13" x14ac:dyDescent="0.25">
      <c r="A40" s="149" t="s">
        <v>181</v>
      </c>
      <c r="B40" s="150">
        <v>2015</v>
      </c>
      <c r="C40" s="150" t="s">
        <v>193</v>
      </c>
      <c r="D40" s="150" t="s">
        <v>194</v>
      </c>
      <c r="E40" s="150" t="s">
        <v>195</v>
      </c>
      <c r="F40" s="150" t="s">
        <v>196</v>
      </c>
      <c r="G40" s="150" t="s">
        <v>197</v>
      </c>
      <c r="H40" s="150" t="s">
        <v>198</v>
      </c>
      <c r="I40" s="150" t="s">
        <v>199</v>
      </c>
      <c r="J40" s="150" t="s">
        <v>200</v>
      </c>
      <c r="K40" s="150" t="s">
        <v>201</v>
      </c>
      <c r="L40" s="324" t="s">
        <v>202</v>
      </c>
    </row>
    <row r="41" spans="1:13" ht="16.5" thickBot="1" x14ac:dyDescent="0.3">
      <c r="A41" s="149"/>
      <c r="B41" s="150"/>
      <c r="C41" s="150"/>
      <c r="D41" s="150"/>
      <c r="E41" s="150"/>
      <c r="F41" s="150"/>
      <c r="G41" s="150"/>
      <c r="H41" s="150"/>
      <c r="I41" s="150"/>
      <c r="J41" s="150"/>
      <c r="K41" s="150"/>
      <c r="L41" s="324"/>
      <c r="M41" s="315" t="s">
        <v>189</v>
      </c>
    </row>
    <row r="42" spans="1:13" x14ac:dyDescent="0.25">
      <c r="A42" s="345" t="str">
        <f>A17</f>
        <v>Total International Business Machines Corp. Sales</v>
      </c>
      <c r="B42" s="348">
        <f>B46+B49+B52+B55+B58</f>
        <v>81535</v>
      </c>
      <c r="C42" s="348">
        <f t="shared" ref="C42:L42" si="2">C46+C49+C52+C55+C58</f>
        <v>80551.75449226299</v>
      </c>
      <c r="D42" s="348">
        <f t="shared" si="2"/>
        <v>80420.670413479107</v>
      </c>
      <c r="E42" s="348">
        <f t="shared" si="2"/>
        <v>81417.010686744135</v>
      </c>
      <c r="F42" s="348">
        <f t="shared" si="2"/>
        <v>85139.110118833109</v>
      </c>
      <c r="G42" s="348">
        <f t="shared" si="2"/>
        <v>89993.051503425333</v>
      </c>
      <c r="H42" s="348">
        <f t="shared" si="2"/>
        <v>97828.394425265185</v>
      </c>
      <c r="I42" s="348">
        <f t="shared" si="2"/>
        <v>107285.12551706721</v>
      </c>
      <c r="J42" s="348">
        <f t="shared" si="2"/>
        <v>114519.10332722205</v>
      </c>
      <c r="K42" s="348">
        <f t="shared" si="2"/>
        <v>120172.51237100642</v>
      </c>
      <c r="L42" s="348">
        <f t="shared" si="2"/>
        <v>126107.50367514136</v>
      </c>
    </row>
    <row r="43" spans="1:13" x14ac:dyDescent="0.25">
      <c r="A43" s="149" t="s">
        <v>232</v>
      </c>
      <c r="B43" s="150"/>
      <c r="C43" s="349">
        <f>(C42-B42)/B42</f>
        <v>-1.205918326776244E-2</v>
      </c>
      <c r="D43" s="349">
        <f t="shared" ref="D43:K43" si="3">(D42-C42)/C42</f>
        <v>-1.6273274196215439E-3</v>
      </c>
      <c r="E43" s="349">
        <f t="shared" si="3"/>
        <v>1.2389106782402976E-2</v>
      </c>
      <c r="F43" s="349">
        <f t="shared" si="3"/>
        <v>4.5716483578719561E-2</v>
      </c>
      <c r="G43" s="349">
        <f t="shared" si="3"/>
        <v>5.7011887695529409E-2</v>
      </c>
      <c r="H43" s="349">
        <f t="shared" si="3"/>
        <v>8.7066087780584056E-2</v>
      </c>
      <c r="I43" s="349">
        <f t="shared" si="3"/>
        <v>9.6666526598536556E-2</v>
      </c>
      <c r="J43" s="349">
        <f t="shared" si="3"/>
        <v>6.742759329674311E-2</v>
      </c>
      <c r="K43" s="349">
        <f t="shared" si="3"/>
        <v>4.9366515101245227E-2</v>
      </c>
      <c r="L43" s="350">
        <f>(L42-K42)/K42</f>
        <v>4.9387261587840854E-2</v>
      </c>
      <c r="M43" s="351">
        <f>'Revenue Growth'!J24</f>
        <v>6.9003521550257449E-2</v>
      </c>
    </row>
    <row r="44" spans="1:13" x14ac:dyDescent="0.25">
      <c r="A44" s="149"/>
      <c r="B44" s="150"/>
      <c r="C44" s="150"/>
      <c r="D44" s="150"/>
      <c r="E44" s="150"/>
      <c r="F44" s="150"/>
      <c r="G44" s="150"/>
      <c r="H44" s="150"/>
      <c r="I44" s="150"/>
      <c r="J44" s="150"/>
      <c r="K44" s="150"/>
      <c r="L44" s="324"/>
    </row>
    <row r="45" spans="1:13" ht="16.5" thickBot="1" x14ac:dyDescent="0.3">
      <c r="A45" s="149" t="s">
        <v>233</v>
      </c>
      <c r="B45" s="150"/>
      <c r="C45" s="150"/>
      <c r="D45" s="150"/>
      <c r="E45" s="150"/>
      <c r="F45" s="150"/>
      <c r="G45" s="150"/>
      <c r="H45" s="150"/>
      <c r="I45" s="150"/>
      <c r="J45" s="150"/>
      <c r="K45" s="150"/>
      <c r="L45" s="324"/>
    </row>
    <row r="46" spans="1:13" x14ac:dyDescent="0.25">
      <c r="A46" s="345" t="str">
        <f>'Revenue Growth'!A29</f>
        <v>Global Technology Services</v>
      </c>
      <c r="B46" s="352">
        <f>'Revenue Growth'!G8</f>
        <v>32016</v>
      </c>
      <c r="C46" s="352">
        <f>B46*(1+C47)</f>
        <v>30976.40339954404</v>
      </c>
      <c r="D46" s="352">
        <f t="shared" ref="D46:L46" si="4">C46*(1+D47)</f>
        <v>30356.875331553158</v>
      </c>
      <c r="E46" s="352">
        <f t="shared" si="4"/>
        <v>30356.875331553158</v>
      </c>
      <c r="F46" s="352">
        <f t="shared" si="4"/>
        <v>31874.719098130816</v>
      </c>
      <c r="G46" s="352">
        <f t="shared" si="4"/>
        <v>33468.45505303736</v>
      </c>
      <c r="H46" s="352">
        <f t="shared" si="4"/>
        <v>36815.3005583411</v>
      </c>
      <c r="I46" s="352">
        <f t="shared" si="4"/>
        <v>42337.595642092259</v>
      </c>
      <c r="J46" s="352">
        <f t="shared" si="4"/>
        <v>46571.355206301487</v>
      </c>
      <c r="K46" s="352">
        <f t="shared" si="4"/>
        <v>48899.922966616563</v>
      </c>
      <c r="L46" s="352">
        <f t="shared" si="4"/>
        <v>51344.919114947392</v>
      </c>
    </row>
    <row r="47" spans="1:13" x14ac:dyDescent="0.25">
      <c r="A47" s="149" t="str">
        <f>'Revenue Growth'!A30</f>
        <v xml:space="preserve">               Revenue Growth Rate (%)</v>
      </c>
      <c r="B47" s="150"/>
      <c r="C47" s="368">
        <v>-3.2471158185156071E-2</v>
      </c>
      <c r="D47" s="368">
        <v>-0.02</v>
      </c>
      <c r="E47" s="368">
        <v>0</v>
      </c>
      <c r="F47" s="368">
        <v>0.05</v>
      </c>
      <c r="G47" s="368">
        <v>0.05</v>
      </c>
      <c r="H47" s="368">
        <v>0.1</v>
      </c>
      <c r="I47" s="368">
        <v>0.15</v>
      </c>
      <c r="J47" s="368">
        <v>0.1</v>
      </c>
      <c r="K47" s="368">
        <v>0.05</v>
      </c>
      <c r="L47" s="368">
        <v>0.05</v>
      </c>
      <c r="M47" s="351">
        <f>'Revenue Growth'!J9</f>
        <v>7.3849119565606955E-2</v>
      </c>
    </row>
    <row r="48" spans="1:13" x14ac:dyDescent="0.25">
      <c r="A48" s="149" t="str">
        <f>'Revenue Growth'!A31</f>
        <v xml:space="preserve">               Margin on Total Revenue (%)</v>
      </c>
      <c r="B48" s="349">
        <f>B46/B$42</f>
        <v>0.39266572637517633</v>
      </c>
      <c r="C48" s="349">
        <f t="shared" ref="C48:L48" si="5">C46/C$42</f>
        <v>0.38455280825099009</v>
      </c>
      <c r="D48" s="349">
        <f t="shared" si="5"/>
        <v>0.37747602917850231</v>
      </c>
      <c r="E48" s="349">
        <f t="shared" si="5"/>
        <v>0.37285666810284518</v>
      </c>
      <c r="F48" s="349">
        <f t="shared" si="5"/>
        <v>0.37438398232776454</v>
      </c>
      <c r="G48" s="349">
        <f t="shared" si="5"/>
        <v>0.37190043557711205</v>
      </c>
      <c r="H48" s="349">
        <f t="shared" si="5"/>
        <v>0.37632530692779287</v>
      </c>
      <c r="I48" s="349">
        <f t="shared" si="5"/>
        <v>0.39462689201362849</v>
      </c>
      <c r="J48" s="349">
        <f t="shared" si="5"/>
        <v>0.40666887753417402</v>
      </c>
      <c r="K48" s="349">
        <f t="shared" si="5"/>
        <v>0.40691437668914432</v>
      </c>
      <c r="L48" s="350">
        <f t="shared" si="5"/>
        <v>0.40715197445517776</v>
      </c>
    </row>
    <row r="49" spans="1:13" x14ac:dyDescent="0.25">
      <c r="A49" s="149" t="str">
        <f>'Revenue Growth'!A32</f>
        <v>Global Business Services</v>
      </c>
      <c r="B49" s="353">
        <f>'Revenue Growth'!G11</f>
        <v>17166</v>
      </c>
      <c r="C49" s="354">
        <f>B49*(1+C50)</f>
        <v>17046.474720830553</v>
      </c>
      <c r="D49" s="354">
        <f t="shared" ref="D49:K49" si="6">C49*(1+D50)</f>
        <v>16961.242347226398</v>
      </c>
      <c r="E49" s="354">
        <f t="shared" si="6"/>
        <v>16961.242347226398</v>
      </c>
      <c r="F49" s="354">
        <f t="shared" si="6"/>
        <v>17809.30446458772</v>
      </c>
      <c r="G49" s="354">
        <f t="shared" si="6"/>
        <v>19590.234911046493</v>
      </c>
      <c r="H49" s="354">
        <f t="shared" si="6"/>
        <v>22528.770147703464</v>
      </c>
      <c r="I49" s="354">
        <f t="shared" si="6"/>
        <v>24781.647162473811</v>
      </c>
      <c r="J49" s="354">
        <f t="shared" si="6"/>
        <v>26020.729520597502</v>
      </c>
      <c r="K49" s="354">
        <f t="shared" si="6"/>
        <v>27321.765996627379</v>
      </c>
      <c r="L49" s="354">
        <f>K49*(1+L50)</f>
        <v>28687.85429645875</v>
      </c>
    </row>
    <row r="50" spans="1:13" x14ac:dyDescent="0.25">
      <c r="A50" s="149" t="str">
        <f>'Revenue Growth'!A33</f>
        <v xml:space="preserve">               Revenue Growth Rate (%)</v>
      </c>
      <c r="B50" s="150"/>
      <c r="C50" s="368">
        <v>-6.9629080257163824E-3</v>
      </c>
      <c r="D50" s="368">
        <v>-5.0000000000000001E-3</v>
      </c>
      <c r="E50" s="368">
        <v>0</v>
      </c>
      <c r="F50" s="368">
        <v>0.05</v>
      </c>
      <c r="G50" s="368">
        <v>0.1</v>
      </c>
      <c r="H50" s="368">
        <v>0.15</v>
      </c>
      <c r="I50" s="368">
        <v>0.1</v>
      </c>
      <c r="J50" s="368">
        <v>0.05</v>
      </c>
      <c r="K50" s="368">
        <v>0.05</v>
      </c>
      <c r="L50" s="368">
        <v>0.05</v>
      </c>
      <c r="M50" s="351">
        <f>'Revenue Growth'!J12</f>
        <v>0.11210366092452072</v>
      </c>
    </row>
    <row r="51" spans="1:13" x14ac:dyDescent="0.25">
      <c r="A51" s="149" t="str">
        <f>'Revenue Growth'!A34</f>
        <v xml:space="preserve">               Margin on Total Revenue (%)</v>
      </c>
      <c r="B51" s="349">
        <f>B49/B$42</f>
        <v>0.21053535291592568</v>
      </c>
      <c r="C51" s="349">
        <f t="shared" ref="C51:L51" si="7">C49/C$42</f>
        <v>0.21162139581289777</v>
      </c>
      <c r="D51" s="349">
        <f t="shared" si="7"/>
        <v>0.21090650276876535</v>
      </c>
      <c r="E51" s="349">
        <f t="shared" si="7"/>
        <v>0.20832553546439569</v>
      </c>
      <c r="F51" s="349">
        <f t="shared" si="7"/>
        <v>0.20917888899391057</v>
      </c>
      <c r="G51" s="349">
        <f t="shared" si="7"/>
        <v>0.21768608335612272</v>
      </c>
      <c r="H51" s="349">
        <f t="shared" si="7"/>
        <v>0.23028866291896516</v>
      </c>
      <c r="I51" s="349">
        <f t="shared" si="7"/>
        <v>0.23098865796201618</v>
      </c>
      <c r="J51" s="349">
        <f t="shared" si="7"/>
        <v>0.22721737041764087</v>
      </c>
      <c r="K51" s="349">
        <f t="shared" si="7"/>
        <v>0.22735453771888686</v>
      </c>
      <c r="L51" s="350">
        <f t="shared" si="7"/>
        <v>0.22748729029130546</v>
      </c>
    </row>
    <row r="52" spans="1:13" x14ac:dyDescent="0.25">
      <c r="A52" s="149" t="str">
        <f>'Revenue Growth'!A35</f>
        <v>Software</v>
      </c>
      <c r="B52" s="353">
        <f>'Revenue Growth'!G14</f>
        <v>22932</v>
      </c>
      <c r="C52" s="354">
        <f>B52*(1+C53)</f>
        <v>24078.600000000002</v>
      </c>
      <c r="D52" s="354">
        <f t="shared" ref="D52:L52" si="8">C52*(1+D53)</f>
        <v>25282.530000000002</v>
      </c>
      <c r="E52" s="354">
        <f t="shared" si="8"/>
        <v>26546.656500000005</v>
      </c>
      <c r="F52" s="354">
        <f t="shared" si="8"/>
        <v>27873.989325000006</v>
      </c>
      <c r="G52" s="354">
        <f t="shared" si="8"/>
        <v>29267.688791250006</v>
      </c>
      <c r="H52" s="354">
        <f t="shared" si="8"/>
        <v>30731.073230812508</v>
      </c>
      <c r="I52" s="354">
        <f t="shared" si="8"/>
        <v>32267.626892353135</v>
      </c>
      <c r="J52" s="354">
        <f t="shared" si="8"/>
        <v>33881.008236970796</v>
      </c>
      <c r="K52" s="354">
        <f t="shared" si="8"/>
        <v>35575.058648819337</v>
      </c>
      <c r="L52" s="354">
        <f t="shared" si="8"/>
        <v>37353.811581260306</v>
      </c>
    </row>
    <row r="53" spans="1:13" x14ac:dyDescent="0.25">
      <c r="A53" s="149" t="str">
        <f>'Revenue Growth'!A36</f>
        <v xml:space="preserve">               Revenue Growth Rate (%)</v>
      </c>
      <c r="B53" s="150"/>
      <c r="C53" s="368">
        <v>0.05</v>
      </c>
      <c r="D53" s="368">
        <v>0.05</v>
      </c>
      <c r="E53" s="368">
        <v>0.05</v>
      </c>
      <c r="F53" s="368">
        <v>0.05</v>
      </c>
      <c r="G53" s="368">
        <v>0.05</v>
      </c>
      <c r="H53" s="368">
        <v>0.05</v>
      </c>
      <c r="I53" s="368">
        <v>0.05</v>
      </c>
      <c r="J53" s="368">
        <v>0.05</v>
      </c>
      <c r="K53" s="368">
        <v>0.05</v>
      </c>
      <c r="L53" s="368">
        <v>0.05</v>
      </c>
      <c r="M53" s="351">
        <f>'Revenue Growth'!J15</f>
        <v>7.5125781356644744E-2</v>
      </c>
    </row>
    <row r="54" spans="1:13" x14ac:dyDescent="0.25">
      <c r="A54" s="149" t="str">
        <f>'Revenue Growth'!A37</f>
        <v xml:space="preserve">               Margin on Total Revenue (%)</v>
      </c>
      <c r="B54" s="349">
        <f>B52/B$42</f>
        <v>0.2812534494388913</v>
      </c>
      <c r="C54" s="349">
        <f t="shared" ref="C54:L54" si="9">C52/C$42</f>
        <v>0.29892086338495277</v>
      </c>
      <c r="D54" s="349">
        <f t="shared" si="9"/>
        <v>0.31437850331278089</v>
      </c>
      <c r="E54" s="349">
        <f t="shared" si="9"/>
        <v>0.32605786279896154</v>
      </c>
      <c r="F54" s="349">
        <f t="shared" si="9"/>
        <v>0.32739347740532904</v>
      </c>
      <c r="G54" s="349">
        <f t="shared" si="9"/>
        <v>0.32522165103086892</v>
      </c>
      <c r="H54" s="349">
        <f t="shared" si="9"/>
        <v>0.31413245010669311</v>
      </c>
      <c r="I54" s="349">
        <f t="shared" si="9"/>
        <v>0.30076515021851669</v>
      </c>
      <c r="J54" s="349">
        <f t="shared" si="9"/>
        <v>0.2958546413008547</v>
      </c>
      <c r="K54" s="349">
        <f t="shared" si="9"/>
        <v>0.29603324376700307</v>
      </c>
      <c r="L54" s="350">
        <f t="shared" si="9"/>
        <v>0.29620609791377217</v>
      </c>
    </row>
    <row r="55" spans="1:13" x14ac:dyDescent="0.25">
      <c r="A55" s="149" t="str">
        <f>'Revenue Growth'!A38</f>
        <v>Systems Hardware</v>
      </c>
      <c r="B55" s="353">
        <f>'Revenue Growth'!G17</f>
        <v>7581</v>
      </c>
      <c r="C55" s="354">
        <f>B55*(1+C56)</f>
        <v>6582.6763718883831</v>
      </c>
      <c r="D55" s="354">
        <f t="shared" ref="D55:L55" si="10">C55*(1+D56)</f>
        <v>5924.4087346995448</v>
      </c>
      <c r="E55" s="354">
        <f t="shared" si="10"/>
        <v>5628.188297964567</v>
      </c>
      <c r="F55" s="354">
        <f t="shared" si="10"/>
        <v>5628.188297964567</v>
      </c>
      <c r="G55" s="354">
        <f t="shared" si="10"/>
        <v>5684.4701809442131</v>
      </c>
      <c r="H55" s="354">
        <f t="shared" si="10"/>
        <v>5741.3148827536552</v>
      </c>
      <c r="I55" s="354">
        <f t="shared" si="10"/>
        <v>5856.1411804087284</v>
      </c>
      <c r="J55" s="354">
        <f t="shared" si="10"/>
        <v>5973.2640040169026</v>
      </c>
      <c r="K55" s="354">
        <f t="shared" si="10"/>
        <v>6271.9272042177481</v>
      </c>
      <c r="L55" s="354">
        <f t="shared" si="10"/>
        <v>6585.5235644286358</v>
      </c>
    </row>
    <row r="56" spans="1:13" x14ac:dyDescent="0.25">
      <c r="A56" s="149" t="str">
        <f>'Revenue Growth'!A39</f>
        <v xml:space="preserve">               Revenue Growth Rate (%)</v>
      </c>
      <c r="B56" s="150"/>
      <c r="C56" s="368">
        <v>-0.13168759109769379</v>
      </c>
      <c r="D56" s="368">
        <v>-0.1</v>
      </c>
      <c r="E56" s="368">
        <v>-0.05</v>
      </c>
      <c r="F56" s="368">
        <v>0</v>
      </c>
      <c r="G56" s="368">
        <v>0.01</v>
      </c>
      <c r="H56" s="368">
        <v>0.01</v>
      </c>
      <c r="I56" s="368">
        <v>0.02</v>
      </c>
      <c r="J56" s="368">
        <v>0.02</v>
      </c>
      <c r="K56" s="368">
        <v>0.05</v>
      </c>
      <c r="L56" s="368">
        <v>0.05</v>
      </c>
      <c r="M56" s="351">
        <f>'Revenue Growth'!J18</f>
        <v>0.13021758501961758</v>
      </c>
    </row>
    <row r="57" spans="1:13" x14ac:dyDescent="0.25">
      <c r="A57" s="149" t="str">
        <f>'Revenue Growth'!A40</f>
        <v xml:space="preserve">               Margin on Total Revenue (%)</v>
      </c>
      <c r="B57" s="349">
        <f>B55/B$42</f>
        <v>9.297847550131845E-2</v>
      </c>
      <c r="C57" s="349">
        <f t="shared" ref="C57:L57" si="11">C55/C$42</f>
        <v>8.171983854827955E-2</v>
      </c>
      <c r="D57" s="349">
        <f t="shared" si="11"/>
        <v>7.3667736220544733E-2</v>
      </c>
      <c r="E57" s="349">
        <f t="shared" si="11"/>
        <v>6.9127916273164239E-2</v>
      </c>
      <c r="F57" s="349">
        <f t="shared" si="11"/>
        <v>6.6105791922290588E-2</v>
      </c>
      <c r="G57" s="349">
        <f t="shared" si="11"/>
        <v>6.3165656525469072E-2</v>
      </c>
      <c r="H57" s="349">
        <f t="shared" si="11"/>
        <v>5.8687612287653998E-2</v>
      </c>
      <c r="I57" s="349">
        <f t="shared" si="11"/>
        <v>5.4584837853194457E-2</v>
      </c>
      <c r="J57" s="349">
        <f t="shared" si="11"/>
        <v>5.2159542211478463E-2</v>
      </c>
      <c r="K57" s="349">
        <f t="shared" si="11"/>
        <v>5.2191030048989416E-2</v>
      </c>
      <c r="L57" s="350">
        <f t="shared" si="11"/>
        <v>5.2221504450625261E-2</v>
      </c>
    </row>
    <row r="58" spans="1:13" x14ac:dyDescent="0.25">
      <c r="A58" s="149" t="str">
        <f>'Revenue Growth'!A41</f>
        <v>Global Financing</v>
      </c>
      <c r="B58" s="353">
        <f>'Revenue Growth'!G20</f>
        <v>1840</v>
      </c>
      <c r="C58" s="354">
        <f>B58*(1+C59)</f>
        <v>1867.6</v>
      </c>
      <c r="D58" s="354">
        <f t="shared" ref="D58:L58" si="12">C58*(1+D59)</f>
        <v>1895.6139999999998</v>
      </c>
      <c r="E58" s="354">
        <f t="shared" si="12"/>
        <v>1924.0482099999997</v>
      </c>
      <c r="F58" s="354">
        <f t="shared" si="12"/>
        <v>1952.9089331499995</v>
      </c>
      <c r="G58" s="354">
        <f t="shared" si="12"/>
        <v>1982.2025671472493</v>
      </c>
      <c r="H58" s="354">
        <f t="shared" si="12"/>
        <v>2011.9356056544577</v>
      </c>
      <c r="I58" s="354">
        <f t="shared" si="12"/>
        <v>2042.1146397392745</v>
      </c>
      <c r="J58" s="354">
        <f t="shared" si="12"/>
        <v>2072.7463593353632</v>
      </c>
      <c r="K58" s="354">
        <f t="shared" si="12"/>
        <v>2103.8375547253936</v>
      </c>
      <c r="L58" s="354">
        <f t="shared" si="12"/>
        <v>2135.3951180462741</v>
      </c>
    </row>
    <row r="59" spans="1:13" x14ac:dyDescent="0.25">
      <c r="A59" s="149" t="str">
        <f>'Revenue Growth'!A42</f>
        <v xml:space="preserve">               Revenue Growth Rate (%)</v>
      </c>
      <c r="B59" s="349"/>
      <c r="C59" s="368">
        <v>1.4999999999999999E-2</v>
      </c>
      <c r="D59" s="368">
        <v>1.4999999999999999E-2</v>
      </c>
      <c r="E59" s="368">
        <v>1.4999999999999999E-2</v>
      </c>
      <c r="F59" s="368">
        <v>1.4999999999999999E-2</v>
      </c>
      <c r="G59" s="368">
        <v>1.4999999999999999E-2</v>
      </c>
      <c r="H59" s="368">
        <v>1.4999999999999999E-2</v>
      </c>
      <c r="I59" s="368">
        <v>1.4999999999999999E-2</v>
      </c>
      <c r="J59" s="368">
        <v>1.4999999999999999E-2</v>
      </c>
      <c r="K59" s="368">
        <v>1.4999999999999999E-2</v>
      </c>
      <c r="L59" s="368">
        <v>1.4999999999999999E-2</v>
      </c>
      <c r="M59" s="351">
        <f>'Revenue Growth'!J21</f>
        <v>4.3538536095163533E-2</v>
      </c>
    </row>
    <row r="60" spans="1:13" x14ac:dyDescent="0.25">
      <c r="A60" s="149" t="str">
        <f>'Revenue Growth'!A43</f>
        <v xml:space="preserve">               Margin on Total Revenue (%)</v>
      </c>
      <c r="B60" s="349">
        <f>B58/B$42</f>
        <v>2.2566995768688293E-2</v>
      </c>
      <c r="C60" s="349">
        <f t="shared" ref="C60:L60" si="13">C58/C$42</f>
        <v>2.3185094002879641E-2</v>
      </c>
      <c r="D60" s="349">
        <f t="shared" si="13"/>
        <v>2.3571228519406632E-2</v>
      </c>
      <c r="E60" s="349">
        <f t="shared" si="13"/>
        <v>2.3632017360633244E-2</v>
      </c>
      <c r="F60" s="349">
        <f t="shared" si="13"/>
        <v>2.2937859350705244E-2</v>
      </c>
      <c r="G60" s="349">
        <f t="shared" si="13"/>
        <v>2.2026173510427106E-2</v>
      </c>
      <c r="H60" s="349">
        <f t="shared" si="13"/>
        <v>2.0565967758894903E-2</v>
      </c>
      <c r="I60" s="349">
        <f t="shared" si="13"/>
        <v>1.9034461952644213E-2</v>
      </c>
      <c r="J60" s="349">
        <f t="shared" si="13"/>
        <v>1.8099568535851922E-2</v>
      </c>
      <c r="K60" s="349">
        <f t="shared" si="13"/>
        <v>1.7506811775976308E-2</v>
      </c>
      <c r="L60" s="350">
        <f t="shared" si="13"/>
        <v>1.6933132889119341E-2</v>
      </c>
    </row>
    <row r="61" spans="1:13" x14ac:dyDescent="0.25">
      <c r="A61" s="149"/>
      <c r="B61" s="150"/>
      <c r="C61" s="150"/>
      <c r="D61" s="150"/>
      <c r="E61" s="150"/>
      <c r="F61" s="150"/>
      <c r="G61" s="150"/>
      <c r="H61" s="150"/>
      <c r="I61" s="150"/>
      <c r="J61" s="150"/>
      <c r="K61" s="150"/>
      <c r="L61" s="324"/>
    </row>
    <row r="62" spans="1:13" ht="16.5" thickBot="1" x14ac:dyDescent="0.3">
      <c r="A62" s="149" t="s">
        <v>234</v>
      </c>
      <c r="B62" s="150"/>
      <c r="C62" s="150"/>
      <c r="D62" s="150"/>
      <c r="E62" s="150"/>
      <c r="F62" s="150"/>
      <c r="G62" s="150"/>
      <c r="H62" s="150"/>
      <c r="I62" s="150"/>
      <c r="J62" s="150"/>
      <c r="K62" s="150"/>
      <c r="L62" s="324"/>
    </row>
    <row r="63" spans="1:13" x14ac:dyDescent="0.25">
      <c r="A63" s="345" t="str">
        <f>A20</f>
        <v>Services, net D&amp;A</v>
      </c>
      <c r="B63" s="346"/>
      <c r="C63" s="348">
        <f>C64*C$42</f>
        <v>27381.749511446305</v>
      </c>
      <c r="D63" s="348">
        <f t="shared" ref="D63:L63" si="14">D64*D$42</f>
        <v>27337.190439669121</v>
      </c>
      <c r="E63" s="348">
        <f t="shared" si="14"/>
        <v>27675.873811157067</v>
      </c>
      <c r="F63" s="348">
        <f t="shared" si="14"/>
        <v>28941.117441771545</v>
      </c>
      <c r="G63" s="348">
        <f t="shared" si="14"/>
        <v>29697.70699613036</v>
      </c>
      <c r="H63" s="348">
        <f t="shared" si="14"/>
        <v>32283.370160337512</v>
      </c>
      <c r="I63" s="348">
        <f t="shared" si="14"/>
        <v>34331.24016546151</v>
      </c>
      <c r="J63" s="348">
        <f t="shared" si="14"/>
        <v>36646.113064711055</v>
      </c>
      <c r="K63" s="348">
        <f t="shared" si="14"/>
        <v>37253.478835011992</v>
      </c>
      <c r="L63" s="355">
        <f t="shared" si="14"/>
        <v>39093.326139293822</v>
      </c>
    </row>
    <row r="64" spans="1:13" x14ac:dyDescent="0.25">
      <c r="A64" s="149" t="s">
        <v>235</v>
      </c>
      <c r="B64" s="150"/>
      <c r="C64" s="369">
        <v>0.33992741292899248</v>
      </c>
      <c r="D64" s="369">
        <v>0.33992741292899248</v>
      </c>
      <c r="E64" s="369">
        <v>0.33992741292899248</v>
      </c>
      <c r="F64" s="369">
        <v>0.33992741292899248</v>
      </c>
      <c r="G64" s="369">
        <v>0.33</v>
      </c>
      <c r="H64" s="369">
        <v>0.33</v>
      </c>
      <c r="I64" s="369">
        <v>0.32</v>
      </c>
      <c r="J64" s="369">
        <v>0.32</v>
      </c>
      <c r="K64" s="369">
        <v>0.31</v>
      </c>
      <c r="L64" s="370">
        <v>0.31</v>
      </c>
      <c r="M64" s="351">
        <f>'Value Drivers'!J13</f>
        <v>9.1031333928477051E-3</v>
      </c>
    </row>
    <row r="65" spans="1:13" x14ac:dyDescent="0.25">
      <c r="A65" s="149" t="str">
        <f>A21</f>
        <v>Sales and marketing</v>
      </c>
      <c r="B65" s="150"/>
      <c r="C65" s="353">
        <f>C66*C$42</f>
        <v>9398.7007029755277</v>
      </c>
      <c r="D65" s="353">
        <f t="shared" ref="D65:L65" si="15">D66*D$42</f>
        <v>9383.4059396127595</v>
      </c>
      <c r="E65" s="353">
        <f t="shared" si="15"/>
        <v>9499.6579577812572</v>
      </c>
      <c r="F65" s="353">
        <f t="shared" si="15"/>
        <v>9365.3021130716425</v>
      </c>
      <c r="G65" s="353">
        <f t="shared" si="15"/>
        <v>9899.2356653767874</v>
      </c>
      <c r="H65" s="353">
        <f t="shared" si="15"/>
        <v>10761.123386779171</v>
      </c>
      <c r="I65" s="353">
        <f t="shared" si="15"/>
        <v>11801.363806877393</v>
      </c>
      <c r="J65" s="353">
        <f t="shared" si="15"/>
        <v>12597.101365994426</v>
      </c>
      <c r="K65" s="353">
        <f t="shared" si="15"/>
        <v>13218.976360810706</v>
      </c>
      <c r="L65" s="356">
        <f t="shared" si="15"/>
        <v>13871.82540426555</v>
      </c>
    </row>
    <row r="66" spans="1:13" x14ac:dyDescent="0.25">
      <c r="A66" s="149" t="s">
        <v>235</v>
      </c>
      <c r="B66" s="150"/>
      <c r="C66" s="369">
        <v>0.11667903153963301</v>
      </c>
      <c r="D66" s="369">
        <v>0.11667903153963301</v>
      </c>
      <c r="E66" s="369">
        <v>0.11667903153963301</v>
      </c>
      <c r="F66" s="369">
        <v>0.11</v>
      </c>
      <c r="G66" s="369">
        <v>0.11</v>
      </c>
      <c r="H66" s="369">
        <v>0.11</v>
      </c>
      <c r="I66" s="369">
        <v>0.11</v>
      </c>
      <c r="J66" s="369">
        <v>0.11</v>
      </c>
      <c r="K66" s="369">
        <v>0.11</v>
      </c>
      <c r="L66" s="370">
        <v>0.11</v>
      </c>
      <c r="M66" s="351">
        <f>'Value Drivers'!J14</f>
        <v>2.2843960913183331E-2</v>
      </c>
    </row>
    <row r="67" spans="1:13" x14ac:dyDescent="0.25">
      <c r="A67" s="149" t="str">
        <f>A22</f>
        <v>Financing</v>
      </c>
      <c r="B67" s="150"/>
      <c r="C67" s="353">
        <f>C68*C$42</f>
        <v>891.46736344777798</v>
      </c>
      <c r="D67" s="353">
        <f t="shared" ref="D67:L67" si="16">D68*D$42</f>
        <v>890.01665416354172</v>
      </c>
      <c r="E67" s="353">
        <f t="shared" si="16"/>
        <v>901.04316553009085</v>
      </c>
      <c r="F67" s="353">
        <f t="shared" si="16"/>
        <v>942.23569061076478</v>
      </c>
      <c r="G67" s="353">
        <f t="shared" si="16"/>
        <v>995.95432598658522</v>
      </c>
      <c r="H67" s="353">
        <f t="shared" si="16"/>
        <v>1082.6681727583857</v>
      </c>
      <c r="I67" s="353">
        <f t="shared" si="16"/>
        <v>1187.3259444777232</v>
      </c>
      <c r="J67" s="353">
        <f t="shared" si="16"/>
        <v>1267.3844753726385</v>
      </c>
      <c r="K67" s="353">
        <f t="shared" si="16"/>
        <v>1329.9508302152055</v>
      </c>
      <c r="L67" s="356">
        <f t="shared" si="16"/>
        <v>1395.6334597660102</v>
      </c>
    </row>
    <row r="68" spans="1:13" x14ac:dyDescent="0.25">
      <c r="A68" s="149" t="s">
        <v>235</v>
      </c>
      <c r="B68" s="150"/>
      <c r="C68" s="369">
        <v>1.1067013612141789E-2</v>
      </c>
      <c r="D68" s="369">
        <v>1.1067013612141789E-2</v>
      </c>
      <c r="E68" s="369">
        <v>1.1067013612141789E-2</v>
      </c>
      <c r="F68" s="369">
        <v>1.1067013612141789E-2</v>
      </c>
      <c r="G68" s="369">
        <v>1.1067013612141789E-2</v>
      </c>
      <c r="H68" s="369">
        <v>1.1067013612141789E-2</v>
      </c>
      <c r="I68" s="369">
        <v>1.1067013612141789E-2</v>
      </c>
      <c r="J68" s="369">
        <v>1.1067013612141789E-2</v>
      </c>
      <c r="K68" s="369">
        <v>1.1067013612141789E-2</v>
      </c>
      <c r="L68" s="370">
        <v>1.1067013612141789E-2</v>
      </c>
      <c r="M68" s="351">
        <f>'Value Drivers'!J15</f>
        <v>8.0460832295262737E-4</v>
      </c>
    </row>
    <row r="69" spans="1:13" x14ac:dyDescent="0.25">
      <c r="A69" s="149" t="str">
        <f>A23</f>
        <v>Cost of sales, net D&amp;A</v>
      </c>
      <c r="B69" s="150"/>
      <c r="C69" s="353">
        <f>C67+C65+C63</f>
        <v>37671.917577869608</v>
      </c>
      <c r="D69" s="353">
        <f t="shared" ref="D69:K69" si="17">D67+D65+D63</f>
        <v>37610.613033445421</v>
      </c>
      <c r="E69" s="353">
        <f t="shared" si="17"/>
        <v>38076.574934468415</v>
      </c>
      <c r="F69" s="353">
        <f t="shared" si="17"/>
        <v>39248.655245453949</v>
      </c>
      <c r="G69" s="353">
        <f t="shared" si="17"/>
        <v>40592.896987493732</v>
      </c>
      <c r="H69" s="353">
        <f t="shared" si="17"/>
        <v>44127.161719875068</v>
      </c>
      <c r="I69" s="353">
        <f t="shared" si="17"/>
        <v>47319.929916816625</v>
      </c>
      <c r="J69" s="353">
        <f t="shared" si="17"/>
        <v>50510.598906078121</v>
      </c>
      <c r="K69" s="353">
        <f t="shared" si="17"/>
        <v>51802.406026037905</v>
      </c>
      <c r="L69" s="356">
        <f>L67+L65+L63</f>
        <v>54360.785003325378</v>
      </c>
    </row>
    <row r="70" spans="1:13" x14ac:dyDescent="0.25">
      <c r="A70" s="149" t="s">
        <v>235</v>
      </c>
      <c r="B70" s="150"/>
      <c r="C70" s="369">
        <v>0.46767345808076721</v>
      </c>
      <c r="D70" s="369">
        <v>0.46767345808076727</v>
      </c>
      <c r="E70" s="369">
        <v>0.46767345808076727</v>
      </c>
      <c r="F70" s="369">
        <v>0.46</v>
      </c>
      <c r="G70" s="369">
        <v>0.45</v>
      </c>
      <c r="H70" s="369">
        <v>0.45</v>
      </c>
      <c r="I70" s="369">
        <v>0.44</v>
      </c>
      <c r="J70" s="369">
        <v>0.44</v>
      </c>
      <c r="K70" s="369">
        <v>0.43</v>
      </c>
      <c r="L70" s="370">
        <v>0.43</v>
      </c>
      <c r="M70" s="351">
        <f>'Value Drivers'!J16</f>
        <v>1.6768588897250997E-2</v>
      </c>
    </row>
    <row r="71" spans="1:13" x14ac:dyDescent="0.25">
      <c r="A71" s="149" t="str">
        <f>A24</f>
        <v>S,G&amp;A</v>
      </c>
      <c r="B71" s="150"/>
      <c r="C71" s="353">
        <f>C72*C$42</f>
        <v>19533.035043210377</v>
      </c>
      <c r="D71" s="353">
        <f t="shared" ref="D71:L71" si="18">D72*D$42</f>
        <v>19501.248399696135</v>
      </c>
      <c r="E71" s="353">
        <f t="shared" si="18"/>
        <v>19742.851448510133</v>
      </c>
      <c r="F71" s="353">
        <f t="shared" si="18"/>
        <v>20645.425192553048</v>
      </c>
      <c r="G71" s="353">
        <f t="shared" si="18"/>
        <v>21822.459855057336</v>
      </c>
      <c r="H71" s="353">
        <f t="shared" si="18"/>
        <v>23722.456060386026</v>
      </c>
      <c r="I71" s="353">
        <f t="shared" si="18"/>
        <v>26015.62349012995</v>
      </c>
      <c r="J71" s="353">
        <f t="shared" si="18"/>
        <v>27769.794370183627</v>
      </c>
      <c r="K71" s="353">
        <f t="shared" si="18"/>
        <v>29140.692343317773</v>
      </c>
      <c r="L71" s="356">
        <f t="shared" si="18"/>
        <v>30579.871338927998</v>
      </c>
    </row>
    <row r="72" spans="1:13" x14ac:dyDescent="0.25">
      <c r="A72" s="149" t="s">
        <v>235</v>
      </c>
      <c r="B72" s="150"/>
      <c r="C72" s="369">
        <v>0.24249049777167211</v>
      </c>
      <c r="D72" s="369">
        <v>0.24249049777167211</v>
      </c>
      <c r="E72" s="369">
        <v>0.24249049777167211</v>
      </c>
      <c r="F72" s="369">
        <v>0.24249049777167211</v>
      </c>
      <c r="G72" s="369">
        <v>0.24249049777167211</v>
      </c>
      <c r="H72" s="369">
        <v>0.24249049777167211</v>
      </c>
      <c r="I72" s="369">
        <v>0.24249049777167211</v>
      </c>
      <c r="J72" s="369">
        <v>0.24249049777167211</v>
      </c>
      <c r="K72" s="369">
        <v>0.24249049777167211</v>
      </c>
      <c r="L72" s="370">
        <v>0.24249049777167211</v>
      </c>
      <c r="M72" s="351">
        <f>'Value Drivers'!J17</f>
        <v>2.5222643337190733E-2</v>
      </c>
    </row>
    <row r="73" spans="1:13" x14ac:dyDescent="0.25">
      <c r="A73" s="149" t="str">
        <f>A25</f>
        <v>Research, development and engineering</v>
      </c>
      <c r="B73" s="150"/>
      <c r="C73" s="353">
        <f>C74*C$42</f>
        <v>4967.3881823994652</v>
      </c>
      <c r="D73" s="353">
        <f t="shared" ref="D73:L73" si="19">D74*D$42</f>
        <v>4959.3046154063431</v>
      </c>
      <c r="E73" s="353">
        <f t="shared" si="19"/>
        <v>5020.7459698530756</v>
      </c>
      <c r="F73" s="353">
        <f t="shared" si="19"/>
        <v>5250.2768205367865</v>
      </c>
      <c r="G73" s="353">
        <f t="shared" si="19"/>
        <v>5549.6050129996711</v>
      </c>
      <c r="H73" s="353">
        <f t="shared" si="19"/>
        <v>6032.78741020907</v>
      </c>
      <c r="I73" s="353">
        <f t="shared" si="19"/>
        <v>6615.9560148613609</v>
      </c>
      <c r="J73" s="353">
        <f t="shared" si="19"/>
        <v>7062.0540063005747</v>
      </c>
      <c r="K73" s="353">
        <f t="shared" si="19"/>
        <v>7410.6830020484213</v>
      </c>
      <c r="L73" s="356">
        <f t="shared" si="19"/>
        <v>7776.6763420151519</v>
      </c>
    </row>
    <row r="74" spans="1:13" x14ac:dyDescent="0.25">
      <c r="A74" s="149" t="s">
        <v>235</v>
      </c>
      <c r="B74" s="150"/>
      <c r="C74" s="369">
        <v>6.1667038957873774E-2</v>
      </c>
      <c r="D74" s="369">
        <v>6.1667038957873774E-2</v>
      </c>
      <c r="E74" s="369">
        <v>6.1667038957873774E-2</v>
      </c>
      <c r="F74" s="369">
        <v>6.1667038957873774E-2</v>
      </c>
      <c r="G74" s="369">
        <v>6.1667038957873774E-2</v>
      </c>
      <c r="H74" s="369">
        <v>6.1667038957873774E-2</v>
      </c>
      <c r="I74" s="369">
        <v>6.1667038957873774E-2</v>
      </c>
      <c r="J74" s="369">
        <v>6.1667038957873774E-2</v>
      </c>
      <c r="K74" s="369">
        <v>6.1667038957873774E-2</v>
      </c>
      <c r="L74" s="370">
        <v>6.1667038957873774E-2</v>
      </c>
      <c r="M74" s="351">
        <f>'Value Drivers'!J18</f>
        <v>1.5539050659156538E-3</v>
      </c>
    </row>
    <row r="75" spans="1:13" x14ac:dyDescent="0.25">
      <c r="A75" s="149" t="str">
        <f>A26</f>
        <v>Intellectual property and customn development income</v>
      </c>
      <c r="B75" s="150"/>
      <c r="C75" s="353">
        <f>C76*C$42</f>
        <v>-828.61324943575346</v>
      </c>
      <c r="D75" s="353">
        <f t="shared" ref="D75:L75" si="20">D76*D$42</f>
        <v>-827.26482437468496</v>
      </c>
      <c r="E75" s="353">
        <f t="shared" si="20"/>
        <v>-837.51389662118879</v>
      </c>
      <c r="F75" s="353">
        <f t="shared" si="20"/>
        <v>-875.80208692302085</v>
      </c>
      <c r="G75" s="353">
        <f t="shared" si="20"/>
        <v>-925.73321714618635</v>
      </c>
      <c r="H75" s="353">
        <f t="shared" si="20"/>
        <v>-1006.3331866916387</v>
      </c>
      <c r="I75" s="353">
        <f t="shared" si="20"/>
        <v>-1103.611920449956</v>
      </c>
      <c r="J75" s="353">
        <f t="shared" si="20"/>
        <v>-1178.0258161794934</v>
      </c>
      <c r="K75" s="353">
        <f t="shared" si="20"/>
        <v>-1236.180845423575</v>
      </c>
      <c r="L75" s="356">
        <f t="shared" si="20"/>
        <v>-1297.2324322063873</v>
      </c>
    </row>
    <row r="76" spans="1:13" x14ac:dyDescent="0.25">
      <c r="A76" s="149" t="s">
        <v>235</v>
      </c>
      <c r="B76" s="150"/>
      <c r="C76" s="369">
        <v>-1.0286718826407958E-2</v>
      </c>
      <c r="D76" s="369">
        <v>-1.0286718826407958E-2</v>
      </c>
      <c r="E76" s="369">
        <v>-1.0286718826407958E-2</v>
      </c>
      <c r="F76" s="369">
        <v>-1.0286718826407958E-2</v>
      </c>
      <c r="G76" s="369">
        <v>-1.0286718826407958E-2</v>
      </c>
      <c r="H76" s="369">
        <v>-1.0286718826407958E-2</v>
      </c>
      <c r="I76" s="369">
        <v>-1.0286718826407958E-2</v>
      </c>
      <c r="J76" s="369">
        <v>-1.0286718826407958E-2</v>
      </c>
      <c r="K76" s="369">
        <v>-1.0286718826407958E-2</v>
      </c>
      <c r="L76" s="370">
        <v>-1.0286718826407958E-2</v>
      </c>
      <c r="M76" s="351">
        <f>'Value Drivers'!J19</f>
        <v>1.3313074599089593E-3</v>
      </c>
    </row>
    <row r="77" spans="1:13" x14ac:dyDescent="0.25">
      <c r="A77" s="149" t="str">
        <f>A27</f>
        <v>Other (income) and expense</v>
      </c>
      <c r="B77" s="150"/>
      <c r="C77" s="353">
        <f>C78*C$42</f>
        <v>-482.9032054983756</v>
      </c>
      <c r="D77" s="353">
        <f t="shared" ref="D77:L77" si="21">D78*D$42</f>
        <v>-482.11736387104497</v>
      </c>
      <c r="E77" s="353">
        <f t="shared" si="21"/>
        <v>-488.09036737369394</v>
      </c>
      <c r="F77" s="353">
        <f t="shared" si="21"/>
        <v>-510.40414263866461</v>
      </c>
      <c r="G77" s="353">
        <f t="shared" si="21"/>
        <v>-539.50324629811314</v>
      </c>
      <c r="H77" s="353">
        <f t="shared" si="21"/>
        <v>-586.47568329821479</v>
      </c>
      <c r="I77" s="353">
        <f t="shared" si="21"/>
        <v>-643.1682505371565</v>
      </c>
      <c r="J77" s="353">
        <f t="shared" si="21"/>
        <v>-686.53553775575369</v>
      </c>
      <c r="K77" s="353">
        <f t="shared" si="21"/>
        <v>-720.42740474791458</v>
      </c>
      <c r="L77" s="356">
        <f t="shared" si="21"/>
        <v>-756.0073414412492</v>
      </c>
    </row>
    <row r="78" spans="1:13" ht="16.5" thickBot="1" x14ac:dyDescent="0.3">
      <c r="A78" s="342" t="s">
        <v>235</v>
      </c>
      <c r="B78" s="357"/>
      <c r="C78" s="371">
        <v>-5.9949433571277275E-3</v>
      </c>
      <c r="D78" s="371">
        <v>-5.9949433571277275E-3</v>
      </c>
      <c r="E78" s="371">
        <v>-5.9949433571277275E-3</v>
      </c>
      <c r="F78" s="371">
        <v>-5.9949433571277275E-3</v>
      </c>
      <c r="G78" s="371">
        <v>-5.9949433571277275E-3</v>
      </c>
      <c r="H78" s="371">
        <v>-5.9949433571277275E-3</v>
      </c>
      <c r="I78" s="371">
        <v>-5.9949433571277275E-3</v>
      </c>
      <c r="J78" s="371">
        <v>-5.9949433571277275E-3</v>
      </c>
      <c r="K78" s="371">
        <v>-5.9949433571277275E-3</v>
      </c>
      <c r="L78" s="372">
        <v>-5.9949433571277275E-3</v>
      </c>
      <c r="M78" s="351">
        <f>'Value Drivers'!J20</f>
        <v>3.8401874096242509E-3</v>
      </c>
    </row>
    <row r="79" spans="1:13" ht="16.5" thickBot="1" x14ac:dyDescent="0.3">
      <c r="A79" s="149"/>
      <c r="B79" s="150"/>
      <c r="C79" s="150"/>
      <c r="D79" s="150"/>
      <c r="E79" s="150"/>
      <c r="F79" s="150"/>
      <c r="G79" s="150"/>
      <c r="H79" s="150"/>
      <c r="I79" s="150"/>
      <c r="J79" s="150"/>
      <c r="K79" s="150"/>
      <c r="L79" s="324"/>
    </row>
    <row r="80" spans="1:13" x14ac:dyDescent="0.25">
      <c r="A80" s="345" t="s">
        <v>236</v>
      </c>
      <c r="B80" s="346"/>
      <c r="C80" s="348">
        <f t="shared" ref="C80:L80" si="22">C42-C69-C71-C73-C75-C77</f>
        <v>19690.930143717669</v>
      </c>
      <c r="D80" s="348">
        <f t="shared" si="22"/>
        <v>19658.886553176937</v>
      </c>
      <c r="E80" s="348">
        <f t="shared" si="22"/>
        <v>19902.442597907393</v>
      </c>
      <c r="F80" s="348">
        <f t="shared" si="22"/>
        <v>21380.959089851011</v>
      </c>
      <c r="G80" s="348">
        <f t="shared" si="22"/>
        <v>23493.326111318893</v>
      </c>
      <c r="H80" s="348">
        <f t="shared" si="22"/>
        <v>25538.798104784873</v>
      </c>
      <c r="I80" s="348">
        <f t="shared" si="22"/>
        <v>29080.396266246382</v>
      </c>
      <c r="J80" s="348">
        <f t="shared" si="22"/>
        <v>31041.217398594974</v>
      </c>
      <c r="K80" s="348">
        <f t="shared" si="22"/>
        <v>33775.33924977381</v>
      </c>
      <c r="L80" s="355">
        <f t="shared" si="22"/>
        <v>35443.410764520457</v>
      </c>
    </row>
    <row r="81" spans="1:13" ht="16.5" thickBot="1" x14ac:dyDescent="0.3">
      <c r="A81" s="342" t="s">
        <v>237</v>
      </c>
      <c r="B81" s="357"/>
      <c r="C81" s="358">
        <f t="shared" ref="C81:L81" si="23">C80/C42</f>
        <v>0.2444506673732226</v>
      </c>
      <c r="D81" s="358">
        <f t="shared" si="23"/>
        <v>0.24445066737322249</v>
      </c>
      <c r="E81" s="358">
        <f t="shared" si="23"/>
        <v>0.24445066737322252</v>
      </c>
      <c r="F81" s="358">
        <f t="shared" si="23"/>
        <v>0.25112969891285553</v>
      </c>
      <c r="G81" s="358">
        <f t="shared" si="23"/>
        <v>0.26105711184184799</v>
      </c>
      <c r="H81" s="358">
        <f t="shared" si="23"/>
        <v>0.26105711184184799</v>
      </c>
      <c r="I81" s="358">
        <f t="shared" si="23"/>
        <v>0.27105711184184794</v>
      </c>
      <c r="J81" s="358">
        <f t="shared" si="23"/>
        <v>0.271057111841848</v>
      </c>
      <c r="K81" s="358">
        <f t="shared" si="23"/>
        <v>0.28105711184184795</v>
      </c>
      <c r="L81" s="359">
        <f t="shared" si="23"/>
        <v>0.28105711184184795</v>
      </c>
      <c r="M81" s="351"/>
    </row>
    <row r="82" spans="1:13" x14ac:dyDescent="0.25">
      <c r="A82" s="149"/>
      <c r="B82" s="150"/>
      <c r="C82" s="150"/>
      <c r="D82" s="150"/>
      <c r="E82" s="150"/>
      <c r="F82" s="150"/>
      <c r="G82" s="150"/>
      <c r="H82" s="150"/>
      <c r="I82" s="150"/>
      <c r="J82" s="150"/>
      <c r="K82" s="150"/>
      <c r="L82" s="324"/>
    </row>
    <row r="83" spans="1:13" ht="16.5" thickBot="1" x14ac:dyDescent="0.3">
      <c r="A83" s="149" t="str">
        <f>A28</f>
        <v>Non-Operating Income</v>
      </c>
      <c r="B83" s="150"/>
      <c r="C83" s="150"/>
      <c r="D83" s="150"/>
      <c r="E83" s="150"/>
      <c r="F83" s="150"/>
      <c r="G83" s="150"/>
      <c r="H83" s="150"/>
      <c r="I83" s="150"/>
      <c r="J83" s="150"/>
      <c r="K83" s="150"/>
      <c r="L83" s="324"/>
    </row>
    <row r="84" spans="1:13" x14ac:dyDescent="0.25">
      <c r="A84" s="345" t="str">
        <f>A30</f>
        <v>Interest Expense</v>
      </c>
      <c r="B84" s="346"/>
      <c r="C84" s="348">
        <f>C85*C$42</f>
        <v>404.04354690035888</v>
      </c>
      <c r="D84" s="348">
        <f t="shared" ref="D84:L84" si="24">D85*D$42</f>
        <v>403.38603575776676</v>
      </c>
      <c r="E84" s="348">
        <f t="shared" si="24"/>
        <v>408.38362842929996</v>
      </c>
      <c r="F84" s="348">
        <f t="shared" si="24"/>
        <v>427.053491872206</v>
      </c>
      <c r="G84" s="348">
        <f t="shared" si="24"/>
        <v>451.40061759080788</v>
      </c>
      <c r="H84" s="348">
        <f t="shared" si="24"/>
        <v>490.70230338617898</v>
      </c>
      <c r="I84" s="348">
        <f t="shared" si="24"/>
        <v>538.13679064842222</v>
      </c>
      <c r="J84" s="348">
        <f t="shared" si="24"/>
        <v>574.42205930627858</v>
      </c>
      <c r="K84" s="348">
        <f t="shared" si="24"/>
        <v>602.77927457151043</v>
      </c>
      <c r="L84" s="360">
        <f t="shared" si="24"/>
        <v>0</v>
      </c>
    </row>
    <row r="85" spans="1:13" x14ac:dyDescent="0.25">
      <c r="A85" s="149" t="s">
        <v>237</v>
      </c>
      <c r="B85" s="150"/>
      <c r="C85" s="369">
        <v>5.0159496766661654E-3</v>
      </c>
      <c r="D85" s="369">
        <v>5.0159496766661654E-3</v>
      </c>
      <c r="E85" s="369">
        <v>5.0159496766661654E-3</v>
      </c>
      <c r="F85" s="369">
        <v>5.0159496766661654E-3</v>
      </c>
      <c r="G85" s="369">
        <v>5.0159496766661654E-3</v>
      </c>
      <c r="H85" s="369">
        <v>5.0159496766661654E-3</v>
      </c>
      <c r="I85" s="369">
        <v>5.0159496766661654E-3</v>
      </c>
      <c r="J85" s="369">
        <v>5.0159496766661654E-3</v>
      </c>
      <c r="K85" s="369">
        <v>5.0159496766661654E-3</v>
      </c>
      <c r="L85" s="328">
        <v>0</v>
      </c>
      <c r="M85" s="351">
        <f>'Value Drivers'!J23</f>
        <v>1.5452408666515921E-3</v>
      </c>
    </row>
    <row r="86" spans="1:13" x14ac:dyDescent="0.25">
      <c r="A86" s="149" t="str">
        <f>A31</f>
        <v>Provisions for income taxes (as % of EBITDA)</v>
      </c>
      <c r="B86" s="150"/>
      <c r="C86" s="353">
        <f>C87*C$80</f>
        <v>2362.9116172461204</v>
      </c>
      <c r="D86" s="353">
        <f t="shared" ref="D86:L86" si="25">D87*D$80</f>
        <v>2359.0663863812324</v>
      </c>
      <c r="E86" s="353">
        <f t="shared" si="25"/>
        <v>2388.293111748887</v>
      </c>
      <c r="F86" s="353">
        <f t="shared" si="25"/>
        <v>2565.715090782121</v>
      </c>
      <c r="G86" s="353">
        <f t="shared" si="25"/>
        <v>2819.1991333582669</v>
      </c>
      <c r="H86" s="353">
        <f t="shared" si="25"/>
        <v>3064.6557725741845</v>
      </c>
      <c r="I86" s="353">
        <f t="shared" si="25"/>
        <v>3489.6475519495657</v>
      </c>
      <c r="J86" s="353">
        <f t="shared" si="25"/>
        <v>3724.9460878313967</v>
      </c>
      <c r="K86" s="353">
        <f t="shared" si="25"/>
        <v>4053.0407099728568</v>
      </c>
      <c r="L86" s="356">
        <f t="shared" si="25"/>
        <v>4253.2092917424543</v>
      </c>
    </row>
    <row r="87" spans="1:13" ht="16.5" thickBot="1" x14ac:dyDescent="0.3">
      <c r="A87" s="342" t="s">
        <v>241</v>
      </c>
      <c r="B87" s="357"/>
      <c r="C87" s="371">
        <v>0.12</v>
      </c>
      <c r="D87" s="371">
        <v>0.12</v>
      </c>
      <c r="E87" s="371">
        <v>0.12</v>
      </c>
      <c r="F87" s="371">
        <v>0.12</v>
      </c>
      <c r="G87" s="371">
        <v>0.12</v>
      </c>
      <c r="H87" s="371">
        <v>0.12</v>
      </c>
      <c r="I87" s="371">
        <v>0.12</v>
      </c>
      <c r="J87" s="371">
        <v>0.12</v>
      </c>
      <c r="K87" s="371">
        <v>0.12</v>
      </c>
      <c r="L87" s="372">
        <v>0.12</v>
      </c>
      <c r="M87" s="351">
        <f>'Value Drivers'!J24</f>
        <v>9.9507282206417039E-2</v>
      </c>
    </row>
    <row r="88" spans="1:13" ht="16.5" thickBot="1" x14ac:dyDescent="0.3">
      <c r="A88" s="149"/>
      <c r="B88" s="150"/>
      <c r="C88" s="150"/>
      <c r="D88" s="150"/>
      <c r="E88" s="150"/>
      <c r="F88" s="150"/>
      <c r="G88" s="150"/>
      <c r="H88" s="150"/>
      <c r="I88" s="150"/>
      <c r="J88" s="150"/>
      <c r="K88" s="150"/>
      <c r="L88" s="324"/>
    </row>
    <row r="89" spans="1:13" x14ac:dyDescent="0.25">
      <c r="A89" s="345" t="s">
        <v>238</v>
      </c>
      <c r="B89" s="346"/>
      <c r="C89" s="348">
        <f t="shared" ref="C89:L89" si="26">C80-C84-C86</f>
        <v>16923.974979571187</v>
      </c>
      <c r="D89" s="348">
        <f t="shared" si="26"/>
        <v>16896.434131037939</v>
      </c>
      <c r="E89" s="348">
        <f t="shared" si="26"/>
        <v>17105.765857729206</v>
      </c>
      <c r="F89" s="348">
        <f t="shared" si="26"/>
        <v>18388.190507196683</v>
      </c>
      <c r="G89" s="348">
        <f t="shared" si="26"/>
        <v>20222.726360369819</v>
      </c>
      <c r="H89" s="348">
        <f t="shared" si="26"/>
        <v>21983.440028824509</v>
      </c>
      <c r="I89" s="348">
        <f t="shared" si="26"/>
        <v>25052.611923648394</v>
      </c>
      <c r="J89" s="348">
        <f t="shared" si="26"/>
        <v>26741.849251457301</v>
      </c>
      <c r="K89" s="348">
        <f t="shared" si="26"/>
        <v>29119.519265229439</v>
      </c>
      <c r="L89" s="355">
        <f t="shared" si="26"/>
        <v>31190.201472778004</v>
      </c>
    </row>
    <row r="90" spans="1:13" ht="16.5" thickBot="1" x14ac:dyDescent="0.3">
      <c r="A90" s="342" t="s">
        <v>237</v>
      </c>
      <c r="B90" s="357"/>
      <c r="C90" s="358">
        <f t="shared" ref="C90:L90" si="27">C89/C42</f>
        <v>0.21010063761176967</v>
      </c>
      <c r="D90" s="358">
        <f t="shared" si="27"/>
        <v>0.21010063761176964</v>
      </c>
      <c r="E90" s="358">
        <f t="shared" si="27"/>
        <v>0.21010063761176964</v>
      </c>
      <c r="F90" s="358">
        <f t="shared" si="27"/>
        <v>0.2159781853666467</v>
      </c>
      <c r="G90" s="358">
        <f t="shared" si="27"/>
        <v>0.22471430874416007</v>
      </c>
      <c r="H90" s="358">
        <f t="shared" si="27"/>
        <v>0.22471430874416007</v>
      </c>
      <c r="I90" s="358">
        <f t="shared" si="27"/>
        <v>0.23351430874416004</v>
      </c>
      <c r="J90" s="358">
        <f t="shared" si="27"/>
        <v>0.2335143087441601</v>
      </c>
      <c r="K90" s="358">
        <f t="shared" si="27"/>
        <v>0.24231430874416002</v>
      </c>
      <c r="L90" s="359">
        <f t="shared" si="27"/>
        <v>0.24733025842082623</v>
      </c>
    </row>
    <row r="91" spans="1:13" x14ac:dyDescent="0.25">
      <c r="A91" s="149"/>
      <c r="B91" s="150"/>
      <c r="C91" s="150"/>
      <c r="D91" s="150"/>
      <c r="E91" s="150"/>
      <c r="F91" s="150"/>
      <c r="G91" s="150"/>
      <c r="H91" s="150"/>
      <c r="I91" s="150"/>
      <c r="J91" s="150"/>
      <c r="K91" s="150"/>
      <c r="L91" s="324"/>
    </row>
    <row r="92" spans="1:13" ht="16.5" thickBot="1" x14ac:dyDescent="0.3">
      <c r="A92" s="149" t="str">
        <f>A32</f>
        <v>Cash Flow Drivers</v>
      </c>
      <c r="B92" s="150"/>
      <c r="C92" s="150"/>
      <c r="D92" s="150"/>
      <c r="E92" s="150"/>
      <c r="F92" s="150"/>
      <c r="G92" s="150"/>
      <c r="H92" s="150"/>
      <c r="I92" s="150"/>
      <c r="J92" s="150"/>
      <c r="K92" s="150"/>
      <c r="L92" s="324"/>
    </row>
    <row r="93" spans="1:13" x14ac:dyDescent="0.25">
      <c r="A93" s="345" t="str">
        <f>A34</f>
        <v>Change in working capital</v>
      </c>
      <c r="B93" s="346"/>
      <c r="C93" s="348">
        <f>C94*C$42</f>
        <v>57.680948181662423</v>
      </c>
      <c r="D93" s="348">
        <f t="shared" ref="D93:L93" si="28">D94*D$42</f>
        <v>57.587082393096637</v>
      </c>
      <c r="E93" s="348">
        <f t="shared" si="28"/>
        <v>58.300534906151746</v>
      </c>
      <c r="F93" s="348">
        <f t="shared" si="28"/>
        <v>60.965830352819403</v>
      </c>
      <c r="G93" s="348">
        <f t="shared" si="28"/>
        <v>64.441607426159038</v>
      </c>
      <c r="H93" s="348">
        <f t="shared" si="28"/>
        <v>70.052286075046936</v>
      </c>
      <c r="I93" s="348">
        <f t="shared" si="28"/>
        <v>76.823997250208748</v>
      </c>
      <c r="J93" s="348">
        <f t="shared" si="28"/>
        <v>82.004054492225947</v>
      </c>
      <c r="K93" s="348">
        <f t="shared" si="28"/>
        <v>86.052308886679754</v>
      </c>
      <c r="L93" s="355">
        <f t="shared" si="28"/>
        <v>90.30219677590388</v>
      </c>
    </row>
    <row r="94" spans="1:13" x14ac:dyDescent="0.25">
      <c r="A94" s="149" t="s">
        <v>237</v>
      </c>
      <c r="B94" s="150"/>
      <c r="C94" s="369">
        <v>7.1607314508838771E-4</v>
      </c>
      <c r="D94" s="369">
        <v>7.1607314508838771E-4</v>
      </c>
      <c r="E94" s="369">
        <v>7.1607314508838771E-4</v>
      </c>
      <c r="F94" s="369">
        <v>7.1607314508838771E-4</v>
      </c>
      <c r="G94" s="369">
        <v>7.1607314508838771E-4</v>
      </c>
      <c r="H94" s="369">
        <v>7.1607314508838771E-4</v>
      </c>
      <c r="I94" s="369">
        <v>7.1607314508838771E-4</v>
      </c>
      <c r="J94" s="369">
        <v>7.1607314508838771E-4</v>
      </c>
      <c r="K94" s="369">
        <v>7.1607314508838771E-4</v>
      </c>
      <c r="L94" s="370">
        <v>7.1607314508838771E-4</v>
      </c>
      <c r="M94" s="375">
        <v>0.05</v>
      </c>
    </row>
    <row r="95" spans="1:13" x14ac:dyDescent="0.25">
      <c r="A95" s="149" t="str">
        <f>A35</f>
        <v>Capital Expenditures</v>
      </c>
      <c r="B95" s="150"/>
      <c r="C95" s="353">
        <f>C96*C$42</f>
        <v>4647.8362342035743</v>
      </c>
      <c r="D95" s="353">
        <f t="shared" ref="D95:L95" si="29">D96*D$42</f>
        <v>4640.2726828577443</v>
      </c>
      <c r="E95" s="353">
        <f t="shared" si="29"/>
        <v>4697.7615166251371</v>
      </c>
      <c r="F95" s="353">
        <f t="shared" si="29"/>
        <v>4912.5266538566702</v>
      </c>
      <c r="G95" s="353">
        <f t="shared" si="29"/>
        <v>5192.5990717476416</v>
      </c>
      <c r="H95" s="353">
        <f t="shared" si="29"/>
        <v>5644.6983583378014</v>
      </c>
      <c r="I95" s="353">
        <f t="shared" si="29"/>
        <v>6190.3517423347785</v>
      </c>
      <c r="J95" s="353">
        <f t="shared" si="29"/>
        <v>6607.7522619807123</v>
      </c>
      <c r="K95" s="353">
        <f t="shared" si="29"/>
        <v>6933.953963807071</v>
      </c>
      <c r="L95" s="356">
        <f t="shared" si="29"/>
        <v>7276.4029620556566</v>
      </c>
    </row>
    <row r="96" spans="1:13" x14ac:dyDescent="0.25">
      <c r="A96" s="149" t="s">
        <v>237</v>
      </c>
      <c r="B96" s="150"/>
      <c r="C96" s="369">
        <v>5.7700000000000001E-2</v>
      </c>
      <c r="D96" s="369">
        <v>5.7700000000000001E-2</v>
      </c>
      <c r="E96" s="369">
        <v>5.7700000000000001E-2</v>
      </c>
      <c r="F96" s="369">
        <v>5.7700000000000001E-2</v>
      </c>
      <c r="G96" s="369">
        <v>5.7700000000000001E-2</v>
      </c>
      <c r="H96" s="369">
        <v>5.7700000000000001E-2</v>
      </c>
      <c r="I96" s="369">
        <v>5.7700000000000001E-2</v>
      </c>
      <c r="J96" s="369">
        <v>5.7700000000000001E-2</v>
      </c>
      <c r="K96" s="369">
        <v>5.7700000000000001E-2</v>
      </c>
      <c r="L96" s="370">
        <v>5.7700000000000001E-2</v>
      </c>
      <c r="M96" s="351">
        <f>'Value Drivers'!J28</f>
        <v>5.1666904487290014E-2</v>
      </c>
    </row>
    <row r="97" spans="1:13" x14ac:dyDescent="0.25">
      <c r="A97" s="149" t="str">
        <f>A36</f>
        <v>Depreciation and amortization</v>
      </c>
      <c r="B97" s="150"/>
      <c r="C97" s="353">
        <f>C98*C$42</f>
        <v>3559.370944694298</v>
      </c>
      <c r="D97" s="353">
        <f t="shared" ref="D97:L97" si="30">D98*D$42</f>
        <v>3553.5786827593924</v>
      </c>
      <c r="E97" s="353">
        <f t="shared" si="30"/>
        <v>3597.6043485197697</v>
      </c>
      <c r="F97" s="353">
        <f t="shared" si="30"/>
        <v>3762.0741686416036</v>
      </c>
      <c r="G97" s="353">
        <f t="shared" si="30"/>
        <v>3976.5571186464508</v>
      </c>
      <c r="H97" s="353">
        <f t="shared" si="30"/>
        <v>4322.7803898030297</v>
      </c>
      <c r="I97" s="353">
        <f t="shared" si="30"/>
        <v>4740.648555333556</v>
      </c>
      <c r="J97" s="353">
        <f t="shared" si="30"/>
        <v>5060.2990780853797</v>
      </c>
      <c r="K97" s="353">
        <f t="shared" si="30"/>
        <v>5310.1084089404994</v>
      </c>
      <c r="L97" s="356">
        <f t="shared" si="30"/>
        <v>5572.3601219926368</v>
      </c>
    </row>
    <row r="98" spans="1:13" ht="16.5" thickBot="1" x14ac:dyDescent="0.3">
      <c r="A98" s="342" t="s">
        <v>237</v>
      </c>
      <c r="B98" s="357"/>
      <c r="C98" s="371">
        <v>4.4187379494461242E-2</v>
      </c>
      <c r="D98" s="371">
        <v>4.4187379494461242E-2</v>
      </c>
      <c r="E98" s="371">
        <v>4.4187379494461242E-2</v>
      </c>
      <c r="F98" s="371">
        <v>4.4187379494461242E-2</v>
      </c>
      <c r="G98" s="371">
        <v>4.4187379494461242E-2</v>
      </c>
      <c r="H98" s="371">
        <v>4.4187379494461242E-2</v>
      </c>
      <c r="I98" s="371">
        <v>4.4187379494461242E-2</v>
      </c>
      <c r="J98" s="371">
        <v>4.4187379494461242E-2</v>
      </c>
      <c r="K98" s="371">
        <v>4.4187379494461242E-2</v>
      </c>
      <c r="L98" s="372">
        <v>4.4187379494461242E-2</v>
      </c>
      <c r="M98" s="351">
        <f>'Value Drivers'!J29</f>
        <v>1.6145507840994795E-3</v>
      </c>
    </row>
    <row r="99" spans="1:13" ht="16.5" thickBot="1" x14ac:dyDescent="0.3">
      <c r="A99" s="149"/>
      <c r="B99" s="150"/>
      <c r="C99" s="150"/>
      <c r="D99" s="150"/>
      <c r="E99" s="150"/>
      <c r="F99" s="150"/>
      <c r="G99" s="150"/>
      <c r="H99" s="150"/>
      <c r="I99" s="150"/>
      <c r="J99" s="150"/>
      <c r="K99" s="150"/>
      <c r="L99" s="324"/>
    </row>
    <row r="100" spans="1:13" x14ac:dyDescent="0.25">
      <c r="A100" s="345" t="s">
        <v>239</v>
      </c>
      <c r="B100" s="346"/>
      <c r="C100" s="348">
        <f>C89-C93-C95</f>
        <v>12218.457797185949</v>
      </c>
      <c r="D100" s="348">
        <f t="shared" ref="D100:L100" si="31">D89-D93-D95</f>
        <v>12198.574365787099</v>
      </c>
      <c r="E100" s="348">
        <f t="shared" si="31"/>
        <v>12349.703806197915</v>
      </c>
      <c r="F100" s="348">
        <f t="shared" si="31"/>
        <v>13414.698022987193</v>
      </c>
      <c r="G100" s="348">
        <f t="shared" si="31"/>
        <v>14965.685681196017</v>
      </c>
      <c r="H100" s="348">
        <f t="shared" si="31"/>
        <v>16268.68938441166</v>
      </c>
      <c r="I100" s="348">
        <f t="shared" si="31"/>
        <v>18785.436184063408</v>
      </c>
      <c r="J100" s="348">
        <f t="shared" si="31"/>
        <v>20052.092934984361</v>
      </c>
      <c r="K100" s="348">
        <f t="shared" si="31"/>
        <v>22099.512992535689</v>
      </c>
      <c r="L100" s="348">
        <f t="shared" si="31"/>
        <v>23823.496313946442</v>
      </c>
      <c r="M100" s="361" t="s">
        <v>249</v>
      </c>
    </row>
    <row r="101" spans="1:13" ht="16.5" thickBot="1" x14ac:dyDescent="0.3">
      <c r="A101" s="342" t="s">
        <v>240</v>
      </c>
      <c r="B101" s="357"/>
      <c r="C101" s="357">
        <f t="shared" ref="C101:K101" si="32">C100/(1+$G10)^C39</f>
        <v>11107.68890653268</v>
      </c>
      <c r="D101" s="357">
        <f t="shared" si="32"/>
        <v>10081.466418005866</v>
      </c>
      <c r="E101" s="357">
        <f t="shared" si="32"/>
        <v>9278.5152563470401</v>
      </c>
      <c r="F101" s="357">
        <f t="shared" si="32"/>
        <v>9162.4192493594637</v>
      </c>
      <c r="G101" s="357">
        <f t="shared" si="32"/>
        <v>9292.5133536556823</v>
      </c>
      <c r="H101" s="357">
        <f t="shared" si="32"/>
        <v>9183.251033643015</v>
      </c>
      <c r="I101" s="357">
        <f t="shared" si="32"/>
        <v>9639.899082357002</v>
      </c>
      <c r="J101" s="357">
        <f t="shared" si="32"/>
        <v>9354.4493428216538</v>
      </c>
      <c r="K101" s="357">
        <f t="shared" si="32"/>
        <v>9372.3508273261668</v>
      </c>
      <c r="L101" s="362">
        <f>(L100*(1+G10)/(G10-G12)-M101)/(1+G10)^L39</f>
        <v>92422.849852235042</v>
      </c>
      <c r="M101" s="363">
        <f>'Balance Sheet'!H46</f>
        <v>68583</v>
      </c>
    </row>
    <row r="102" spans="1:13" ht="16.5" thickBot="1" x14ac:dyDescent="0.3"/>
    <row r="103" spans="1:13" ht="16.5" thickBot="1" x14ac:dyDescent="0.3">
      <c r="A103" s="446" t="s">
        <v>243</v>
      </c>
      <c r="B103" s="447"/>
      <c r="C103" s="447"/>
      <c r="D103" s="447"/>
      <c r="E103" s="447"/>
      <c r="F103" s="447"/>
      <c r="G103" s="447"/>
      <c r="H103" s="447"/>
      <c r="I103" s="447"/>
      <c r="J103" s="447"/>
      <c r="K103" s="447"/>
      <c r="L103" s="448"/>
    </row>
    <row r="104" spans="1:13" x14ac:dyDescent="0.25">
      <c r="A104" s="149" t="s">
        <v>242</v>
      </c>
      <c r="B104" s="150">
        <f>'Value Drivers'!G46</f>
        <v>67991</v>
      </c>
      <c r="C104" s="353">
        <f>C95+B104-C97</f>
        <v>69079.465289509273</v>
      </c>
      <c r="D104" s="353">
        <f t="shared" ref="D104:L104" si="33">D95+C104-D97</f>
        <v>70166.159289607618</v>
      </c>
      <c r="E104" s="353">
        <f t="shared" si="33"/>
        <v>71266.316457712979</v>
      </c>
      <c r="F104" s="353">
        <f t="shared" si="33"/>
        <v>72416.768942928044</v>
      </c>
      <c r="G104" s="353">
        <f t="shared" si="33"/>
        <v>73632.81089602923</v>
      </c>
      <c r="H104" s="353">
        <f t="shared" si="33"/>
        <v>74954.728864564007</v>
      </c>
      <c r="I104" s="353">
        <f t="shared" si="33"/>
        <v>76404.432051565236</v>
      </c>
      <c r="J104" s="353">
        <f t="shared" si="33"/>
        <v>77951.885235460562</v>
      </c>
      <c r="K104" s="353">
        <f t="shared" si="33"/>
        <v>79575.730790327128</v>
      </c>
      <c r="L104" s="356">
        <f t="shared" si="33"/>
        <v>81279.773630390147</v>
      </c>
    </row>
    <row r="105" spans="1:13" x14ac:dyDescent="0.25">
      <c r="A105" s="149" t="str">
        <f>F17</f>
        <v>LTAT</v>
      </c>
      <c r="B105" s="150"/>
      <c r="C105" s="353">
        <f t="shared" ref="C105:L105" si="34">C42/((C104+B104)/2)</f>
        <v>1.175333494668279</v>
      </c>
      <c r="D105" s="353">
        <f t="shared" si="34"/>
        <v>1.1550908067173848</v>
      </c>
      <c r="E105" s="353">
        <f t="shared" si="34"/>
        <v>1.1513198826018085</v>
      </c>
      <c r="F105" s="353">
        <f t="shared" si="34"/>
        <v>1.1850957944205347</v>
      </c>
      <c r="G105" s="353">
        <f t="shared" si="34"/>
        <v>1.2323630318232599</v>
      </c>
      <c r="H105" s="353">
        <f t="shared" si="34"/>
        <v>1.3167779018737096</v>
      </c>
      <c r="I105" s="353">
        <f t="shared" si="34"/>
        <v>1.417623153665813</v>
      </c>
      <c r="J105" s="353">
        <f t="shared" si="34"/>
        <v>1.4838278774722724</v>
      </c>
      <c r="K105" s="353">
        <f t="shared" si="34"/>
        <v>1.5257326353664091</v>
      </c>
      <c r="L105" s="356">
        <f t="shared" si="34"/>
        <v>1.5679600661387056</v>
      </c>
    </row>
    <row r="106" spans="1:13" x14ac:dyDescent="0.25">
      <c r="A106" s="149" t="str">
        <f>F18</f>
        <v>UL</v>
      </c>
      <c r="B106" s="150"/>
      <c r="C106" s="150">
        <f>C104/C95</f>
        <v>14.862714994377662</v>
      </c>
      <c r="D106" s="150">
        <f t="shared" ref="D106:L106" si="35">D104/D95</f>
        <v>15.121128451958841</v>
      </c>
      <c r="E106" s="150">
        <f t="shared" si="35"/>
        <v>15.170271246317025</v>
      </c>
      <c r="F106" s="150">
        <f t="shared" si="35"/>
        <v>14.741247029382714</v>
      </c>
      <c r="G106" s="150">
        <f t="shared" si="35"/>
        <v>14.180338184909601</v>
      </c>
      <c r="H106" s="150">
        <f t="shared" si="35"/>
        <v>13.278783755353047</v>
      </c>
      <c r="I106" s="150">
        <f t="shared" si="35"/>
        <v>12.342502531649071</v>
      </c>
      <c r="J106" s="150">
        <f t="shared" si="35"/>
        <v>11.797035080139949</v>
      </c>
      <c r="K106" s="150">
        <f t="shared" si="35"/>
        <v>11.476241579578682</v>
      </c>
      <c r="L106" s="324">
        <f t="shared" si="35"/>
        <v>11.170323311427463</v>
      </c>
    </row>
    <row r="107" spans="1:13" ht="16.5" thickBot="1" x14ac:dyDescent="0.3">
      <c r="A107" s="342" t="str">
        <f>F19</f>
        <v>PFCFY</v>
      </c>
      <c r="B107" s="357"/>
      <c r="C107" s="358">
        <f t="shared" ref="C107:L107" si="36">C100/C42</f>
        <v>0.15168456446668127</v>
      </c>
      <c r="D107" s="358">
        <f t="shared" si="36"/>
        <v>0.15168456446668127</v>
      </c>
      <c r="E107" s="358">
        <f t="shared" si="36"/>
        <v>0.15168456446668122</v>
      </c>
      <c r="F107" s="358">
        <f t="shared" si="36"/>
        <v>0.1575621122215583</v>
      </c>
      <c r="G107" s="358">
        <f t="shared" si="36"/>
        <v>0.16629823559907167</v>
      </c>
      <c r="H107" s="358">
        <f t="shared" si="36"/>
        <v>0.16629823559907167</v>
      </c>
      <c r="I107" s="358">
        <f t="shared" si="36"/>
        <v>0.17509823559907164</v>
      </c>
      <c r="J107" s="358">
        <f t="shared" si="36"/>
        <v>0.17509823559907167</v>
      </c>
      <c r="K107" s="358">
        <f t="shared" si="36"/>
        <v>0.18389823559907162</v>
      </c>
      <c r="L107" s="359">
        <f t="shared" si="36"/>
        <v>0.18891418527573781</v>
      </c>
    </row>
    <row r="108" spans="1:13" ht="16.5" thickBot="1" x14ac:dyDescent="0.3"/>
    <row r="109" spans="1:13" ht="16.5" thickBot="1" x14ac:dyDescent="0.3">
      <c r="A109" s="446" t="s">
        <v>250</v>
      </c>
      <c r="B109" s="448"/>
    </row>
    <row r="110" spans="1:13" x14ac:dyDescent="0.25">
      <c r="A110" s="345" t="s">
        <v>244</v>
      </c>
      <c r="B110" s="347">
        <f>C101+D101+E101+F101+G101+H101+I101+J101+K101+L101</f>
        <v>178895.40332228362</v>
      </c>
    </row>
    <row r="111" spans="1:13" x14ac:dyDescent="0.25">
      <c r="A111" s="364" t="s">
        <v>245</v>
      </c>
      <c r="B111" s="324">
        <f>'Balance Sheet'!H10+'Balance Sheet'!H11</f>
        <v>10617</v>
      </c>
    </row>
    <row r="112" spans="1:13" x14ac:dyDescent="0.25">
      <c r="A112" s="364" t="s">
        <v>246</v>
      </c>
      <c r="B112" s="324">
        <f>B110+B111</f>
        <v>189512.40332228362</v>
      </c>
    </row>
    <row r="113" spans="1:2" x14ac:dyDescent="0.25">
      <c r="A113" s="364" t="s">
        <v>247</v>
      </c>
      <c r="B113" s="365">
        <f>'Income Statement'!I43/1000000</f>
        <v>959.5</v>
      </c>
    </row>
    <row r="114" spans="1:2" ht="16.5" thickBot="1" x14ac:dyDescent="0.3">
      <c r="A114" s="342" t="s">
        <v>248</v>
      </c>
      <c r="B114" s="376">
        <f>B112/B113</f>
        <v>197.51162409826327</v>
      </c>
    </row>
  </sheetData>
  <mergeCells count="10">
    <mergeCell ref="A38:L38"/>
    <mergeCell ref="A103:L103"/>
    <mergeCell ref="A109:B109"/>
    <mergeCell ref="A6:L7"/>
    <mergeCell ref="A9:D9"/>
    <mergeCell ref="F9:G9"/>
    <mergeCell ref="I9:J9"/>
    <mergeCell ref="F14:L14"/>
    <mergeCell ref="F15:I15"/>
    <mergeCell ref="J15:L15"/>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Balance Sheet</vt:lpstr>
      <vt:lpstr>Income Statement</vt:lpstr>
      <vt:lpstr>Value Drivers</vt:lpstr>
      <vt:lpstr>Revenue Growth</vt:lpstr>
      <vt:lpstr>P-DCF</vt:lpstr>
      <vt:lpstr>MC -  no WC var.</vt:lpstr>
      <vt:lpstr>MC - low WC var.</vt:lpstr>
      <vt:lpstr>MC - high WC var.</vt:lpstr>
      <vt:lpstr>Comps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S Krishnan</dc:creator>
  <cp:lastModifiedBy>Ed</cp:lastModifiedBy>
  <dcterms:created xsi:type="dcterms:W3CDTF">2016-06-05T19:56:09Z</dcterms:created>
  <dcterms:modified xsi:type="dcterms:W3CDTF">2016-11-19T00:20:36Z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8fd3d393-6ac8-47e3-9cd2-5982239e1769</vt:lpwstr>
  </property>
</Properties>
</file>